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5" windowWidth="8940" windowHeight="4590" tabRatio="1000" activeTab="1"/>
  </bookViews>
  <sheets>
    <sheet name="AÇIKLAMALI ÖRNEK" sheetId="1" r:id="rId1"/>
    <sheet name="TOPLU ÜCRET ONAY" sheetId="2" r:id="rId2"/>
  </sheets>
  <externalReferences>
    <externalReference r:id="rId5"/>
  </externalReferences>
  <definedNames>
    <definedName name="ELLİ">'[1]Hesaplama'!$L$13</definedName>
    <definedName name="MİK">#REF!</definedName>
    <definedName name="Şube_Kodu">#REF!</definedName>
    <definedName name="YIL">'[1]Ana_Menü'!$D$63</definedName>
  </definedNames>
  <calcPr fullCalcOnLoad="1" fullPrecision="0"/>
</workbook>
</file>

<file path=xl/sharedStrings.xml><?xml version="1.0" encoding="utf-8"?>
<sst xmlns="http://schemas.openxmlformats.org/spreadsheetml/2006/main" count="183" uniqueCount="71">
  <si>
    <t>S.N</t>
  </si>
  <si>
    <t>TOPLAM</t>
  </si>
  <si>
    <t>SALI</t>
  </si>
  <si>
    <t>TOP</t>
  </si>
  <si>
    <t>AYLIK KARŞILIĞI</t>
  </si>
  <si>
    <t>ÇAR.</t>
  </si>
  <si>
    <t>PER.</t>
  </si>
  <si>
    <t>CUM.</t>
  </si>
  <si>
    <t>PTS.</t>
  </si>
  <si>
    <t>GÖREVİ</t>
  </si>
  <si>
    <t>ADI VE SOYADI</t>
  </si>
  <si>
    <t>ZORUNLU EKDERS GÖREVİ</t>
  </si>
  <si>
    <t>EKDERS TOPLAMI</t>
  </si>
  <si>
    <t>HAFTALIK DERS SAAT S.</t>
  </si>
  <si>
    <t>ÖĞRETMENLERİN GÜNLÜK OKUTTUĞU DERS SAAT SAYISI</t>
  </si>
  <si>
    <t>DERS NİTELİĞİNDE YÖNETİM GÖREVİ</t>
  </si>
  <si>
    <t>İSTEĞE BAĞLI EKDERS GÖREVİ</t>
  </si>
  <si>
    <t>ÖĞRENCİ SOSYAL VE KİŞİLİK HİZMETLERİ</t>
  </si>
  <si>
    <t>HAZIRLIK VE PLANLAMA GÖREVİ</t>
  </si>
  <si>
    <t>KALAN EKDERS</t>
  </si>
  <si>
    <t>T.C.</t>
  </si>
  <si>
    <t>Konu :Toplu Ücret Onayı</t>
  </si>
  <si>
    <t>Okul Müdürü</t>
  </si>
  <si>
    <t>Müdür Yrd.</t>
  </si>
  <si>
    <t xml:space="preserve">      Öğretmen ve İdarecileri tarafından</t>
  </si>
  <si>
    <t>Branş Öğretmeni</t>
  </si>
  <si>
    <t xml:space="preserve">        657 Sayılı Kanunun değişik 89.maddesi hükümlerine dayanarak çıkarılan 27.02.2007 tarih ve 507/11707 Sayılı Milli Eğitim Bakanlığı Personel Genel Müdürlüğünün Genelgesi doğrultusunda</t>
  </si>
  <si>
    <t>İlköğretim Okulları İçin</t>
  </si>
  <si>
    <t xml:space="preserve">Okul Müdürü </t>
  </si>
  <si>
    <t>Müdür Baş  Yrd.</t>
  </si>
  <si>
    <t>Rehber Öğretmen</t>
  </si>
  <si>
    <t>sınıf öğretmeni</t>
  </si>
  <si>
    <t>Liseler</t>
  </si>
  <si>
    <t>Pansiyonlu Okullar-(İlköğrt.+Lise)</t>
  </si>
  <si>
    <t>Öğretmen</t>
  </si>
  <si>
    <t>Anadolu Liseleri</t>
  </si>
  <si>
    <t>Meslek Liseleri (Tam Gün Tam Yıl)</t>
  </si>
  <si>
    <t>Atalöye ve Labrt.Öğrt.</t>
  </si>
  <si>
    <t>Koordinatör Öğretmen (Tam Gün Tam Yıl)</t>
  </si>
  <si>
    <t>Koordinatör Öğretmen Yıl süresince devam eder (Tam Gün Tam Yıl Olduğu için.)</t>
  </si>
  <si>
    <t>Meslek Eğitim Merkezi</t>
  </si>
  <si>
    <t>Koordinatör Öğretmen</t>
  </si>
  <si>
    <t>Halk Eğitim Merkezi</t>
  </si>
  <si>
    <t>Okul Müdürü ( Tam Gün Tam Yıl)</t>
  </si>
  <si>
    <t>Kurs Öğretmenleri</t>
  </si>
  <si>
    <t>Okuma-Yazma Kurs Öğrt.</t>
  </si>
  <si>
    <t>Öğretmenevi</t>
  </si>
  <si>
    <t>Müdür</t>
  </si>
  <si>
    <t xml:space="preserve">Sayı  :841/ </t>
  </si>
  <si>
    <t xml:space="preserve">belirtilen öğretmen ve yöneticilerin Ders ve Ek ders saatlerine ilişkin esaslar gereğince çizelgede belirtilen  İlçemiz </t>
  </si>
  <si>
    <t>KAYMAKAMLIK MAKAMINA</t>
  </si>
  <si>
    <t>İLÇE MİLLİ EĞİTİM MÜDÜRLÜĞÜNE</t>
  </si>
  <si>
    <t>……………..…………... Müdürlüğü</t>
  </si>
  <si>
    <t xml:space="preserve"> İlçe Milli Eğitim Şube Müdürü</t>
  </si>
  <si>
    <t>Kaymakam a.</t>
  </si>
  <si>
    <t>İlçe Milli Eğitim Müdürü</t>
  </si>
  <si>
    <t>………………………..</t>
  </si>
  <si>
    <t>Sınıf Öğretmeni</t>
  </si>
  <si>
    <t>Okul Öncesi Öğretmeni</t>
  </si>
  <si>
    <t>Din Kültürü Ve Ahlak Bilgisi</t>
  </si>
  <si>
    <t>Fen Ve Teknoloji Öğrt.</t>
  </si>
  <si>
    <t>SASON KAYMAKAMLIĞI</t>
  </si>
  <si>
    <t xml:space="preserve">          Okulumuzda okutulan derslerin ve yukarıdaki açık kimlikleri yazılı öğretmenler tarafından 19/09/2016 tarihinden geçerli olmak üzere okutulmasını arz ederim.</t>
  </si>
  <si>
    <t>OLUR  : .…./…../2016</t>
  </si>
  <si>
    <t>Feyzullah YAR</t>
  </si>
  <si>
    <t>Serdar ŞAHİN</t>
  </si>
  <si>
    <t>2016-2017 EĞİTİM ÖĞRETİM YILINA AİT TOPLU ÜCRET ONAYI</t>
  </si>
  <si>
    <t>…………………………………..</t>
  </si>
  <si>
    <t>19/09/2016 tarihinden geçerli olmak üzere ve belirlenen saat ücreti üzerinde ödenmesi hususunda olurlarınıza arz ederim.</t>
  </si>
  <si>
    <t>OLUR</t>
  </si>
  <si>
    <t>.…./…../2016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</si>
</sst>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7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 Tur"/>
      <family val="0"/>
    </font>
    <font>
      <sz val="8"/>
      <name val="Arial Tur"/>
      <family val="0"/>
    </font>
    <font>
      <sz val="10"/>
      <color indexed="48"/>
      <name val="Arial Tur"/>
      <family val="0"/>
    </font>
    <font>
      <sz val="12"/>
      <color indexed="51"/>
      <name val="Arial Tur"/>
      <family val="2"/>
    </font>
    <font>
      <sz val="12"/>
      <name val="Arial Tur"/>
      <family val="2"/>
    </font>
    <font>
      <sz val="14"/>
      <name val="Arial Tur"/>
      <family val="0"/>
    </font>
    <font>
      <sz val="9"/>
      <name val="Arial Tu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 Tur"/>
      <family val="2"/>
    </font>
    <font>
      <sz val="8"/>
      <color indexed="8"/>
      <name val="Arial"/>
      <family val="2"/>
    </font>
    <font>
      <b/>
      <sz val="16"/>
      <color indexed="5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 vertical="justify"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distributed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0" fillId="0" borderId="11" xfId="47" applyFont="1" applyFill="1" applyBorder="1" applyAlignment="1">
      <alignment horizontal="left" vertical="justify"/>
      <protection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1" fillId="35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35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9" fillId="0" borderId="22" xfId="0" applyFont="1" applyFill="1" applyBorder="1" applyAlignment="1">
      <alignment horizontal="center" vertical="distributed"/>
    </xf>
    <xf numFmtId="0" fontId="9" fillId="0" borderId="23" xfId="0" applyFont="1" applyFill="1" applyBorder="1" applyAlignment="1">
      <alignment horizontal="center" vertical="distributed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distributed"/>
    </xf>
    <xf numFmtId="0" fontId="7" fillId="0" borderId="26" xfId="0" applyFont="1" applyFill="1" applyBorder="1" applyAlignment="1">
      <alignment horizontal="center" vertical="distributed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distributed"/>
    </xf>
    <xf numFmtId="0" fontId="4" fillId="0" borderId="31" xfId="0" applyFont="1" applyFill="1" applyBorder="1" applyAlignment="1">
      <alignment horizontal="center" vertical="distributed"/>
    </xf>
    <xf numFmtId="0" fontId="4" fillId="0" borderId="32" xfId="0" applyFont="1" applyFill="1" applyBorder="1" applyAlignment="1">
      <alignment horizontal="center" vertical="distributed"/>
    </xf>
    <xf numFmtId="0" fontId="9" fillId="0" borderId="33" xfId="0" applyFont="1" applyFill="1" applyBorder="1" applyAlignment="1">
      <alignment horizontal="center" vertical="distributed"/>
    </xf>
    <xf numFmtId="0" fontId="9" fillId="0" borderId="34" xfId="0" applyFont="1" applyFill="1" applyBorder="1" applyAlignment="1">
      <alignment horizontal="center" vertical="distributed"/>
    </xf>
    <xf numFmtId="0" fontId="9" fillId="0" borderId="23" xfId="0" applyFont="1" applyFill="1" applyBorder="1" applyAlignment="1">
      <alignment/>
    </xf>
    <xf numFmtId="0" fontId="9" fillId="0" borderId="35" xfId="0" applyFont="1" applyFill="1" applyBorder="1" applyAlignment="1">
      <alignment horizontal="center" vertical="distributed"/>
    </xf>
    <xf numFmtId="0" fontId="9" fillId="0" borderId="25" xfId="0" applyFont="1" applyFill="1" applyBorder="1" applyAlignment="1">
      <alignment horizontal="center" vertical="distributed"/>
    </xf>
    <xf numFmtId="0" fontId="9" fillId="0" borderId="36" xfId="0" applyFont="1" applyFill="1" applyBorder="1" applyAlignment="1">
      <alignment horizontal="center" vertical="distributed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EKDERS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AY\HTY\Maa&#351;lar\HTY(Ocak%202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z_G_İnd"/>
      <sheetName val="Ek_ders_Tah."/>
      <sheetName val="Ek_Ders_Banka"/>
      <sheetName val="Ek_Ders_Bordro"/>
      <sheetName val="Ek_Ders_Puantaj"/>
      <sheetName val="Ana_Menü"/>
      <sheetName val="G_Ver_Mat"/>
      <sheetName val="Eczaneler2"/>
      <sheetName val="Rapor3"/>
      <sheetName val="Banka Listesi5"/>
      <sheetName val="160 Milyon"/>
      <sheetName val="Bilgi_Girişi1"/>
      <sheetName val="Türk_Eğit_Sen"/>
      <sheetName val="Eğit_Bir_Sen"/>
      <sheetName val="Eğit_Sen"/>
      <sheetName val="Bordro4"/>
      <sheetName val="Oyak"/>
      <sheetName val="İlksan"/>
      <sheetName val="Per_Bil"/>
      <sheetName val="Hesaplama"/>
      <sheetName val="Yeni Tahakkuk"/>
      <sheetName val="Tahakkuk"/>
    </sheetNames>
    <sheetDataSet>
      <sheetData sheetId="5">
        <row r="63">
          <cell r="D63">
            <v>2004</v>
          </cell>
        </row>
      </sheetData>
      <sheetData sheetId="19">
        <row r="13">
          <cell r="L13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83"/>
  <sheetViews>
    <sheetView zoomScalePageLayoutView="0" workbookViewId="0" topLeftCell="A1">
      <pane ySplit="3" topLeftCell="A58" activePane="bottomLeft" state="frozen"/>
      <selection pane="topLeft" activeCell="A1" sqref="A1"/>
      <selection pane="bottomLeft" activeCell="K72" sqref="K72:M72"/>
    </sheetView>
  </sheetViews>
  <sheetFormatPr defaultColWidth="9.00390625" defaultRowHeight="12.75"/>
  <cols>
    <col min="1" max="1" width="4.00390625" style="3" customWidth="1"/>
    <col min="2" max="2" width="3.375" style="3" hidden="1" customWidth="1"/>
    <col min="3" max="3" width="0.12890625" style="3" hidden="1" customWidth="1"/>
    <col min="4" max="4" width="25.125" style="3" customWidth="1"/>
    <col min="5" max="5" width="30.125" style="3" customWidth="1"/>
    <col min="6" max="6" width="3.875" style="3" customWidth="1"/>
    <col min="7" max="7" width="3.375" style="3" customWidth="1"/>
    <col min="8" max="8" width="3.875" style="3" customWidth="1"/>
    <col min="9" max="9" width="3.75390625" style="3" customWidth="1"/>
    <col min="10" max="10" width="4.25390625" style="3" customWidth="1"/>
    <col min="11" max="11" width="12.875" style="3" customWidth="1"/>
    <col min="12" max="12" width="9.875" style="3" customWidth="1"/>
    <col min="13" max="13" width="9.00390625" style="3" customWidth="1"/>
    <col min="14" max="14" width="11.00390625" style="3" customWidth="1"/>
    <col min="15" max="15" width="10.75390625" style="3" customWidth="1"/>
    <col min="16" max="16" width="11.00390625" style="3" customWidth="1"/>
    <col min="17" max="17" width="12.125" style="3" customWidth="1"/>
    <col min="18" max="18" width="8.625" style="3" customWidth="1"/>
    <col min="19" max="19" width="11.125" style="3" customWidth="1"/>
    <col min="20" max="16384" width="9.125" style="3" customWidth="1"/>
  </cols>
  <sheetData>
    <row r="1" spans="1:19" ht="27.75" customHeight="1" thickBo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</row>
    <row r="2" spans="1:19" s="2" customFormat="1" ht="45" customHeight="1">
      <c r="A2" s="39" t="s">
        <v>0</v>
      </c>
      <c r="B2" s="13"/>
      <c r="C2" s="13"/>
      <c r="D2" s="41" t="s">
        <v>10</v>
      </c>
      <c r="E2" s="43" t="s">
        <v>9</v>
      </c>
      <c r="F2" s="52" t="s">
        <v>14</v>
      </c>
      <c r="G2" s="53"/>
      <c r="H2" s="53"/>
      <c r="I2" s="53"/>
      <c r="J2" s="54"/>
      <c r="K2" s="14" t="s">
        <v>13</v>
      </c>
      <c r="L2" s="37" t="s">
        <v>4</v>
      </c>
      <c r="M2" s="37" t="s">
        <v>19</v>
      </c>
      <c r="N2" s="37" t="s">
        <v>15</v>
      </c>
      <c r="O2" s="37" t="s">
        <v>11</v>
      </c>
      <c r="P2" s="37" t="s">
        <v>16</v>
      </c>
      <c r="Q2" s="37" t="s">
        <v>17</v>
      </c>
      <c r="R2" s="59" t="s">
        <v>18</v>
      </c>
      <c r="S2" s="55" t="s">
        <v>12</v>
      </c>
    </row>
    <row r="3" spans="1:19" s="2" customFormat="1" ht="33.75" customHeight="1" thickBot="1">
      <c r="A3" s="40"/>
      <c r="B3" s="16"/>
      <c r="C3" s="16"/>
      <c r="D3" s="42"/>
      <c r="E3" s="44"/>
      <c r="F3" s="15" t="s">
        <v>8</v>
      </c>
      <c r="G3" s="17" t="s">
        <v>2</v>
      </c>
      <c r="H3" s="17" t="s">
        <v>5</v>
      </c>
      <c r="I3" s="17" t="s">
        <v>6</v>
      </c>
      <c r="J3" s="18" t="s">
        <v>7</v>
      </c>
      <c r="K3" s="19" t="s">
        <v>3</v>
      </c>
      <c r="L3" s="38"/>
      <c r="M3" s="38"/>
      <c r="N3" s="38"/>
      <c r="O3" s="57"/>
      <c r="P3" s="57"/>
      <c r="Q3" s="58"/>
      <c r="R3" s="60"/>
      <c r="S3" s="56"/>
    </row>
    <row r="4" spans="1:19" ht="13.5" customHeight="1">
      <c r="A4" s="20">
        <v>1</v>
      </c>
      <c r="B4" s="21"/>
      <c r="C4" s="22"/>
      <c r="D4" s="7" t="s">
        <v>27</v>
      </c>
      <c r="E4" s="8" t="s">
        <v>28</v>
      </c>
      <c r="F4" s="9">
        <v>0</v>
      </c>
      <c r="G4" s="11">
        <v>0</v>
      </c>
      <c r="H4" s="11">
        <v>0</v>
      </c>
      <c r="I4" s="11">
        <v>0</v>
      </c>
      <c r="J4" s="12">
        <v>0</v>
      </c>
      <c r="K4" s="10">
        <f aca="true" t="shared" si="0" ref="K4:K29">SUM(F4:J4)</f>
        <v>0</v>
      </c>
      <c r="L4" s="11">
        <v>6</v>
      </c>
      <c r="M4" s="11">
        <v>0</v>
      </c>
      <c r="N4" s="11">
        <v>20</v>
      </c>
      <c r="O4" s="11">
        <v>0</v>
      </c>
      <c r="P4" s="11">
        <v>0</v>
      </c>
      <c r="Q4" s="11">
        <v>0</v>
      </c>
      <c r="R4" s="11">
        <v>0</v>
      </c>
      <c r="S4" s="12">
        <f aca="true" t="shared" si="1" ref="S4:S9">SUM(N4:R4)</f>
        <v>20</v>
      </c>
    </row>
    <row r="5" spans="1:19" ht="13.5" customHeight="1">
      <c r="A5" s="20">
        <v>2</v>
      </c>
      <c r="B5" s="21"/>
      <c r="C5" s="22"/>
      <c r="D5" s="7" t="s">
        <v>27</v>
      </c>
      <c r="E5" s="8" t="s">
        <v>29</v>
      </c>
      <c r="F5" s="9">
        <v>0</v>
      </c>
      <c r="G5" s="11">
        <v>0</v>
      </c>
      <c r="H5" s="11">
        <v>0</v>
      </c>
      <c r="I5" s="11">
        <v>0</v>
      </c>
      <c r="J5" s="12">
        <v>0</v>
      </c>
      <c r="K5" s="10">
        <f t="shared" si="0"/>
        <v>0</v>
      </c>
      <c r="L5" s="11">
        <v>6</v>
      </c>
      <c r="M5" s="11">
        <v>0</v>
      </c>
      <c r="N5" s="11">
        <v>20</v>
      </c>
      <c r="O5" s="11">
        <f aca="true" t="shared" si="2" ref="O5:O18">IF(((K5-24)+(9-P5))&lt;0,0,((K5-24)+(9-P5)))</f>
        <v>0</v>
      </c>
      <c r="P5" s="11">
        <f aca="true" t="shared" si="3" ref="P5:P18">IF((K5-21)&lt;0,0,(K5-21))</f>
        <v>0</v>
      </c>
      <c r="Q5" s="11">
        <v>0</v>
      </c>
      <c r="R5" s="11">
        <f aca="true" t="shared" si="4" ref="R5:R18">ROUNDDOWN(K5/10,0)</f>
        <v>0</v>
      </c>
      <c r="S5" s="12">
        <f t="shared" si="1"/>
        <v>20</v>
      </c>
    </row>
    <row r="6" spans="1:19" ht="13.5" customHeight="1">
      <c r="A6" s="20">
        <v>3</v>
      </c>
      <c r="B6" s="21"/>
      <c r="C6" s="22"/>
      <c r="D6" s="7" t="s">
        <v>27</v>
      </c>
      <c r="E6" s="8" t="s">
        <v>23</v>
      </c>
      <c r="F6" s="9">
        <v>0</v>
      </c>
      <c r="G6" s="11">
        <v>0</v>
      </c>
      <c r="H6" s="11">
        <v>0</v>
      </c>
      <c r="I6" s="11">
        <v>0</v>
      </c>
      <c r="J6" s="12">
        <v>0</v>
      </c>
      <c r="K6" s="10">
        <f t="shared" si="0"/>
        <v>0</v>
      </c>
      <c r="L6" s="11">
        <v>6</v>
      </c>
      <c r="M6" s="11">
        <v>0</v>
      </c>
      <c r="N6" s="11">
        <v>18</v>
      </c>
      <c r="O6" s="11">
        <f t="shared" si="2"/>
        <v>0</v>
      </c>
      <c r="P6" s="11">
        <f t="shared" si="3"/>
        <v>0</v>
      </c>
      <c r="Q6" s="11">
        <v>0</v>
      </c>
      <c r="R6" s="11">
        <f t="shared" si="4"/>
        <v>0</v>
      </c>
      <c r="S6" s="12">
        <f t="shared" si="1"/>
        <v>18</v>
      </c>
    </row>
    <row r="7" spans="1:19" ht="13.5" customHeight="1">
      <c r="A7" s="20">
        <v>4</v>
      </c>
      <c r="B7" s="21"/>
      <c r="C7" s="22"/>
      <c r="D7" s="7" t="s">
        <v>27</v>
      </c>
      <c r="E7" s="8" t="s">
        <v>23</v>
      </c>
      <c r="F7" s="9">
        <v>0</v>
      </c>
      <c r="G7" s="11">
        <v>0</v>
      </c>
      <c r="H7" s="11">
        <v>0</v>
      </c>
      <c r="I7" s="11">
        <v>0</v>
      </c>
      <c r="J7" s="12">
        <v>0</v>
      </c>
      <c r="K7" s="10">
        <f t="shared" si="0"/>
        <v>0</v>
      </c>
      <c r="L7" s="11">
        <v>6</v>
      </c>
      <c r="M7" s="11">
        <v>0</v>
      </c>
      <c r="N7" s="11">
        <v>18</v>
      </c>
      <c r="O7" s="11">
        <v>0</v>
      </c>
      <c r="P7" s="11">
        <v>0</v>
      </c>
      <c r="Q7" s="11">
        <v>0</v>
      </c>
      <c r="R7" s="11">
        <f>ROUNDDOWN(K7/10,0)</f>
        <v>0</v>
      </c>
      <c r="S7" s="12">
        <f t="shared" si="1"/>
        <v>18</v>
      </c>
    </row>
    <row r="8" spans="1:19" ht="13.5" customHeight="1">
      <c r="A8" s="20">
        <v>5</v>
      </c>
      <c r="B8" s="21"/>
      <c r="C8" s="22"/>
      <c r="D8" s="7" t="s">
        <v>27</v>
      </c>
      <c r="E8" s="8" t="s">
        <v>23</v>
      </c>
      <c r="F8" s="9">
        <v>0</v>
      </c>
      <c r="G8" s="11">
        <v>0</v>
      </c>
      <c r="H8" s="11">
        <v>0</v>
      </c>
      <c r="I8" s="11">
        <v>0</v>
      </c>
      <c r="J8" s="12">
        <v>0</v>
      </c>
      <c r="K8" s="10">
        <f t="shared" si="0"/>
        <v>0</v>
      </c>
      <c r="L8" s="11">
        <v>6</v>
      </c>
      <c r="M8" s="11">
        <v>0</v>
      </c>
      <c r="N8" s="11">
        <v>18</v>
      </c>
      <c r="O8" s="11">
        <f>IF(((K8-24)+(9-P8))&lt;0,0,((K8-24)+(9-P8)))</f>
        <v>0</v>
      </c>
      <c r="P8" s="11">
        <f>IF((K8-21)&lt;0,0,(K8-21))</f>
        <v>0</v>
      </c>
      <c r="Q8" s="11">
        <v>0</v>
      </c>
      <c r="R8" s="11">
        <f>ROUNDDOWN(K8/10,0)</f>
        <v>0</v>
      </c>
      <c r="S8" s="12">
        <f t="shared" si="1"/>
        <v>18</v>
      </c>
    </row>
    <row r="9" spans="1:19" ht="13.5" customHeight="1">
      <c r="A9" s="20">
        <v>6</v>
      </c>
      <c r="B9" s="21"/>
      <c r="C9" s="22"/>
      <c r="D9" s="7" t="s">
        <v>27</v>
      </c>
      <c r="E9" s="8" t="s">
        <v>30</v>
      </c>
      <c r="F9" s="9">
        <v>0</v>
      </c>
      <c r="G9" s="11">
        <v>0</v>
      </c>
      <c r="H9" s="11">
        <v>0</v>
      </c>
      <c r="I9" s="11">
        <v>0</v>
      </c>
      <c r="J9" s="12">
        <v>0</v>
      </c>
      <c r="K9" s="10">
        <f t="shared" si="0"/>
        <v>0</v>
      </c>
      <c r="L9" s="11">
        <v>0</v>
      </c>
      <c r="M9" s="11">
        <v>0</v>
      </c>
      <c r="N9" s="11">
        <v>18</v>
      </c>
      <c r="O9" s="11">
        <f>IF(((K9-24)+(9-P9))&lt;0,0,((K9-24)+(9-P9)))</f>
        <v>0</v>
      </c>
      <c r="P9" s="11">
        <f>IF((K9-21)&lt;0,0,(K9-21))</f>
        <v>0</v>
      </c>
      <c r="Q9" s="11">
        <v>0</v>
      </c>
      <c r="R9" s="11">
        <f>ROUNDDOWN(K9/10,0)</f>
        <v>0</v>
      </c>
      <c r="S9" s="12">
        <f t="shared" si="1"/>
        <v>18</v>
      </c>
    </row>
    <row r="10" spans="1:19" ht="13.5" customHeight="1">
      <c r="A10" s="20">
        <v>7</v>
      </c>
      <c r="B10" s="21"/>
      <c r="C10" s="22"/>
      <c r="D10" s="7" t="s">
        <v>27</v>
      </c>
      <c r="E10" s="8" t="s">
        <v>31</v>
      </c>
      <c r="F10" s="9">
        <v>6</v>
      </c>
      <c r="G10" s="11">
        <v>6</v>
      </c>
      <c r="H10" s="11">
        <v>6</v>
      </c>
      <c r="I10" s="11">
        <v>6</v>
      </c>
      <c r="J10" s="12">
        <v>6</v>
      </c>
      <c r="K10" s="10">
        <f t="shared" si="0"/>
        <v>30</v>
      </c>
      <c r="L10" s="11">
        <v>18</v>
      </c>
      <c r="M10" s="11">
        <f aca="true" t="shared" si="5" ref="M10:M17">K10-L10</f>
        <v>12</v>
      </c>
      <c r="N10" s="11">
        <v>0</v>
      </c>
      <c r="O10" s="11">
        <f t="shared" si="2"/>
        <v>6</v>
      </c>
      <c r="P10" s="11">
        <f t="shared" si="3"/>
        <v>9</v>
      </c>
      <c r="Q10" s="11">
        <v>0</v>
      </c>
      <c r="R10" s="11">
        <f t="shared" si="4"/>
        <v>3</v>
      </c>
      <c r="S10" s="12">
        <f>SUM(Q10:R10)+M10</f>
        <v>15</v>
      </c>
    </row>
    <row r="11" spans="1:19" ht="13.5" customHeight="1">
      <c r="A11" s="20">
        <v>8</v>
      </c>
      <c r="B11" s="21"/>
      <c r="C11" s="22"/>
      <c r="D11" s="23" t="s">
        <v>32</v>
      </c>
      <c r="E11" s="24" t="s">
        <v>28</v>
      </c>
      <c r="F11" s="25">
        <v>0</v>
      </c>
      <c r="G11" s="26">
        <v>0</v>
      </c>
      <c r="H11" s="26">
        <v>0</v>
      </c>
      <c r="I11" s="26">
        <v>0</v>
      </c>
      <c r="J11" s="27">
        <v>0</v>
      </c>
      <c r="K11" s="28">
        <f t="shared" si="0"/>
        <v>0</v>
      </c>
      <c r="L11" s="26">
        <v>0</v>
      </c>
      <c r="M11" s="26">
        <f t="shared" si="5"/>
        <v>0</v>
      </c>
      <c r="N11" s="26">
        <v>20</v>
      </c>
      <c r="O11" s="26">
        <v>0</v>
      </c>
      <c r="P11" s="26">
        <v>0</v>
      </c>
      <c r="Q11" s="26">
        <v>0</v>
      </c>
      <c r="R11" s="26">
        <f t="shared" si="4"/>
        <v>0</v>
      </c>
      <c r="S11" s="27">
        <f aca="true" t="shared" si="6" ref="S11:S16">SUM(N11:R11)</f>
        <v>20</v>
      </c>
    </row>
    <row r="12" spans="1:19" ht="13.5" customHeight="1">
      <c r="A12" s="20">
        <v>9</v>
      </c>
      <c r="B12" s="21"/>
      <c r="C12" s="22"/>
      <c r="D12" s="23" t="s">
        <v>32</v>
      </c>
      <c r="E12" s="24" t="s">
        <v>29</v>
      </c>
      <c r="F12" s="25">
        <v>0</v>
      </c>
      <c r="G12" s="26">
        <v>0</v>
      </c>
      <c r="H12" s="26">
        <v>0</v>
      </c>
      <c r="I12" s="26">
        <v>0</v>
      </c>
      <c r="J12" s="27">
        <v>0</v>
      </c>
      <c r="K12" s="28">
        <f t="shared" si="0"/>
        <v>0</v>
      </c>
      <c r="L12" s="26">
        <v>0</v>
      </c>
      <c r="M12" s="26">
        <f t="shared" si="5"/>
        <v>0</v>
      </c>
      <c r="N12" s="26">
        <v>20</v>
      </c>
      <c r="O12" s="26">
        <f t="shared" si="2"/>
        <v>0</v>
      </c>
      <c r="P12" s="26">
        <f t="shared" si="3"/>
        <v>0</v>
      </c>
      <c r="Q12" s="26">
        <v>0</v>
      </c>
      <c r="R12" s="26">
        <f t="shared" si="4"/>
        <v>0</v>
      </c>
      <c r="S12" s="27">
        <f t="shared" si="6"/>
        <v>20</v>
      </c>
    </row>
    <row r="13" spans="1:19" ht="13.5" customHeight="1">
      <c r="A13" s="20">
        <v>10</v>
      </c>
      <c r="B13" s="21"/>
      <c r="C13" s="22"/>
      <c r="D13" s="23" t="s">
        <v>32</v>
      </c>
      <c r="E13" s="24" t="s">
        <v>23</v>
      </c>
      <c r="F13" s="25">
        <v>0</v>
      </c>
      <c r="G13" s="26">
        <v>0</v>
      </c>
      <c r="H13" s="26">
        <v>0</v>
      </c>
      <c r="I13" s="26">
        <v>0</v>
      </c>
      <c r="J13" s="27">
        <v>0</v>
      </c>
      <c r="K13" s="28">
        <f t="shared" si="0"/>
        <v>0</v>
      </c>
      <c r="L13" s="26">
        <v>0</v>
      </c>
      <c r="M13" s="26">
        <f t="shared" si="5"/>
        <v>0</v>
      </c>
      <c r="N13" s="26">
        <v>18</v>
      </c>
      <c r="O13" s="26">
        <f t="shared" si="2"/>
        <v>0</v>
      </c>
      <c r="P13" s="26">
        <f t="shared" si="3"/>
        <v>0</v>
      </c>
      <c r="Q13" s="26">
        <v>0</v>
      </c>
      <c r="R13" s="26">
        <f t="shared" si="4"/>
        <v>0</v>
      </c>
      <c r="S13" s="27">
        <f t="shared" si="6"/>
        <v>18</v>
      </c>
    </row>
    <row r="14" spans="1:19" ht="13.5" customHeight="1">
      <c r="A14" s="20">
        <v>11</v>
      </c>
      <c r="B14" s="21"/>
      <c r="C14" s="22"/>
      <c r="D14" s="23" t="s">
        <v>32</v>
      </c>
      <c r="E14" s="24" t="s">
        <v>23</v>
      </c>
      <c r="F14" s="25">
        <v>0</v>
      </c>
      <c r="G14" s="26">
        <v>0</v>
      </c>
      <c r="H14" s="26">
        <v>0</v>
      </c>
      <c r="I14" s="26">
        <v>0</v>
      </c>
      <c r="J14" s="27">
        <v>0</v>
      </c>
      <c r="K14" s="28">
        <f t="shared" si="0"/>
        <v>0</v>
      </c>
      <c r="L14" s="26">
        <v>0</v>
      </c>
      <c r="M14" s="26">
        <f t="shared" si="5"/>
        <v>0</v>
      </c>
      <c r="N14" s="26">
        <v>18</v>
      </c>
      <c r="O14" s="26">
        <f t="shared" si="2"/>
        <v>0</v>
      </c>
      <c r="P14" s="26">
        <f t="shared" si="3"/>
        <v>0</v>
      </c>
      <c r="Q14" s="26">
        <v>0</v>
      </c>
      <c r="R14" s="26">
        <f t="shared" si="4"/>
        <v>0</v>
      </c>
      <c r="S14" s="27">
        <f t="shared" si="6"/>
        <v>18</v>
      </c>
    </row>
    <row r="15" spans="1:19" ht="13.5" customHeight="1">
      <c r="A15" s="20">
        <v>12</v>
      </c>
      <c r="B15" s="21"/>
      <c r="C15" s="22"/>
      <c r="D15" s="23" t="s">
        <v>32</v>
      </c>
      <c r="E15" s="24" t="s">
        <v>23</v>
      </c>
      <c r="F15" s="25">
        <v>0</v>
      </c>
      <c r="G15" s="26">
        <v>0</v>
      </c>
      <c r="H15" s="26">
        <v>0</v>
      </c>
      <c r="I15" s="26">
        <v>0</v>
      </c>
      <c r="J15" s="27">
        <v>0</v>
      </c>
      <c r="K15" s="28">
        <f t="shared" si="0"/>
        <v>0</v>
      </c>
      <c r="L15" s="26">
        <v>0</v>
      </c>
      <c r="M15" s="26">
        <f t="shared" si="5"/>
        <v>0</v>
      </c>
      <c r="N15" s="26">
        <v>18</v>
      </c>
      <c r="O15" s="26">
        <f t="shared" si="2"/>
        <v>0</v>
      </c>
      <c r="P15" s="26">
        <f t="shared" si="3"/>
        <v>0</v>
      </c>
      <c r="Q15" s="26">
        <v>0</v>
      </c>
      <c r="R15" s="26">
        <f t="shared" si="4"/>
        <v>0</v>
      </c>
      <c r="S15" s="27">
        <f t="shared" si="6"/>
        <v>18</v>
      </c>
    </row>
    <row r="16" spans="1:19" ht="13.5" customHeight="1">
      <c r="A16" s="20">
        <v>13</v>
      </c>
      <c r="B16" s="21"/>
      <c r="C16" s="22"/>
      <c r="D16" s="23" t="s">
        <v>32</v>
      </c>
      <c r="E16" s="24" t="s">
        <v>30</v>
      </c>
      <c r="F16" s="25">
        <v>0</v>
      </c>
      <c r="G16" s="26">
        <v>0</v>
      </c>
      <c r="H16" s="26">
        <v>0</v>
      </c>
      <c r="I16" s="26">
        <v>0</v>
      </c>
      <c r="J16" s="27">
        <v>0</v>
      </c>
      <c r="K16" s="28">
        <f t="shared" si="0"/>
        <v>0</v>
      </c>
      <c r="L16" s="26">
        <v>0</v>
      </c>
      <c r="M16" s="26">
        <f t="shared" si="5"/>
        <v>0</v>
      </c>
      <c r="N16" s="26">
        <v>18</v>
      </c>
      <c r="O16" s="26">
        <f t="shared" si="2"/>
        <v>0</v>
      </c>
      <c r="P16" s="26">
        <f t="shared" si="3"/>
        <v>0</v>
      </c>
      <c r="Q16" s="26">
        <v>0</v>
      </c>
      <c r="R16" s="26">
        <f t="shared" si="4"/>
        <v>0</v>
      </c>
      <c r="S16" s="27">
        <f t="shared" si="6"/>
        <v>18</v>
      </c>
    </row>
    <row r="17" spans="1:19" ht="13.5" customHeight="1">
      <c r="A17" s="20">
        <v>14</v>
      </c>
      <c r="B17" s="21"/>
      <c r="C17" s="22"/>
      <c r="D17" s="23" t="s">
        <v>32</v>
      </c>
      <c r="E17" s="24" t="s">
        <v>25</v>
      </c>
      <c r="F17" s="25">
        <v>6</v>
      </c>
      <c r="G17" s="26">
        <v>6</v>
      </c>
      <c r="H17" s="26">
        <v>6</v>
      </c>
      <c r="I17" s="26">
        <v>6</v>
      </c>
      <c r="J17" s="27">
        <v>6</v>
      </c>
      <c r="K17" s="28">
        <f t="shared" si="0"/>
        <v>30</v>
      </c>
      <c r="L17" s="26">
        <v>15</v>
      </c>
      <c r="M17" s="26">
        <f t="shared" si="5"/>
        <v>15</v>
      </c>
      <c r="N17" s="26">
        <v>0</v>
      </c>
      <c r="O17" s="26">
        <f t="shared" si="2"/>
        <v>6</v>
      </c>
      <c r="P17" s="26">
        <f t="shared" si="3"/>
        <v>9</v>
      </c>
      <c r="Q17" s="26">
        <v>2</v>
      </c>
      <c r="R17" s="26">
        <f t="shared" si="4"/>
        <v>3</v>
      </c>
      <c r="S17" s="27">
        <f>SUM(Q17:R17)+M17</f>
        <v>20</v>
      </c>
    </row>
    <row r="18" spans="1:19" ht="13.5" customHeight="1">
      <c r="A18" s="20">
        <v>15</v>
      </c>
      <c r="B18" s="21"/>
      <c r="C18" s="22"/>
      <c r="D18" s="7" t="s">
        <v>33</v>
      </c>
      <c r="E18" s="8" t="s">
        <v>28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 t="shared" si="0"/>
        <v>0</v>
      </c>
      <c r="L18" s="11">
        <v>6</v>
      </c>
      <c r="M18" s="11">
        <v>0</v>
      </c>
      <c r="N18" s="11">
        <v>30</v>
      </c>
      <c r="O18" s="11">
        <f t="shared" si="2"/>
        <v>0</v>
      </c>
      <c r="P18" s="11">
        <f t="shared" si="3"/>
        <v>0</v>
      </c>
      <c r="Q18" s="11">
        <v>0</v>
      </c>
      <c r="R18" s="11">
        <f t="shared" si="4"/>
        <v>0</v>
      </c>
      <c r="S18" s="12">
        <f aca="true" t="shared" si="7" ref="S18:S23">SUM(N18:R18)</f>
        <v>30</v>
      </c>
    </row>
    <row r="19" spans="1:19" ht="13.5" customHeight="1">
      <c r="A19" s="20">
        <v>16</v>
      </c>
      <c r="B19" s="21"/>
      <c r="C19" s="22"/>
      <c r="D19" s="7" t="s">
        <v>33</v>
      </c>
      <c r="E19" s="8" t="s">
        <v>29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 t="shared" si="0"/>
        <v>0</v>
      </c>
      <c r="L19" s="11">
        <v>6</v>
      </c>
      <c r="M19" s="11">
        <v>0</v>
      </c>
      <c r="N19" s="11">
        <v>30</v>
      </c>
      <c r="O19" s="11">
        <f aca="true" t="shared" si="8" ref="O19:O37">IF(((K19-24)+(9-P19))&lt;0,0,((K19-24)+(9-P19)))</f>
        <v>0</v>
      </c>
      <c r="P19" s="11">
        <f aca="true" t="shared" si="9" ref="P19:P37">IF((K19-21)&lt;0,0,(K19-21))</f>
        <v>0</v>
      </c>
      <c r="Q19" s="11">
        <v>0</v>
      </c>
      <c r="R19" s="11">
        <f aca="true" t="shared" si="10" ref="R19:R37">ROUNDDOWN(K19/10,0)</f>
        <v>0</v>
      </c>
      <c r="S19" s="12">
        <f t="shared" si="7"/>
        <v>30</v>
      </c>
    </row>
    <row r="20" spans="1:19" ht="13.5" customHeight="1">
      <c r="A20" s="20">
        <v>17</v>
      </c>
      <c r="B20" s="21"/>
      <c r="C20" s="22"/>
      <c r="D20" s="7" t="s">
        <v>33</v>
      </c>
      <c r="E20" s="8" t="s">
        <v>23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 t="shared" si="0"/>
        <v>0</v>
      </c>
      <c r="L20" s="11">
        <v>6</v>
      </c>
      <c r="M20" s="11">
        <v>0</v>
      </c>
      <c r="N20" s="11">
        <v>22</v>
      </c>
      <c r="O20" s="11">
        <f t="shared" si="8"/>
        <v>0</v>
      </c>
      <c r="P20" s="11">
        <f t="shared" si="9"/>
        <v>0</v>
      </c>
      <c r="Q20" s="11">
        <v>0</v>
      </c>
      <c r="R20" s="11">
        <f t="shared" si="10"/>
        <v>0</v>
      </c>
      <c r="S20" s="12">
        <f t="shared" si="7"/>
        <v>22</v>
      </c>
    </row>
    <row r="21" spans="1:19" ht="13.5" customHeight="1">
      <c r="A21" s="20">
        <v>18</v>
      </c>
      <c r="B21" s="21"/>
      <c r="C21" s="22"/>
      <c r="D21" s="7" t="s">
        <v>33</v>
      </c>
      <c r="E21" s="8" t="s">
        <v>23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 t="shared" si="0"/>
        <v>0</v>
      </c>
      <c r="L21" s="11">
        <v>6</v>
      </c>
      <c r="M21" s="11">
        <v>0</v>
      </c>
      <c r="N21" s="11">
        <v>22</v>
      </c>
      <c r="O21" s="11">
        <f t="shared" si="8"/>
        <v>0</v>
      </c>
      <c r="P21" s="11">
        <f t="shared" si="9"/>
        <v>0</v>
      </c>
      <c r="Q21" s="11">
        <v>0</v>
      </c>
      <c r="R21" s="11">
        <f t="shared" si="10"/>
        <v>0</v>
      </c>
      <c r="S21" s="12">
        <f t="shared" si="7"/>
        <v>22</v>
      </c>
    </row>
    <row r="22" spans="1:19" ht="13.5" customHeight="1">
      <c r="A22" s="20">
        <v>19</v>
      </c>
      <c r="B22" s="21"/>
      <c r="C22" s="22"/>
      <c r="D22" s="7" t="s">
        <v>33</v>
      </c>
      <c r="E22" s="8" t="s">
        <v>23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 t="shared" si="0"/>
        <v>0</v>
      </c>
      <c r="L22" s="11">
        <v>6</v>
      </c>
      <c r="M22" s="11">
        <v>0</v>
      </c>
      <c r="N22" s="11">
        <v>22</v>
      </c>
      <c r="O22" s="11">
        <f t="shared" si="8"/>
        <v>0</v>
      </c>
      <c r="P22" s="11">
        <f t="shared" si="9"/>
        <v>0</v>
      </c>
      <c r="Q22" s="11">
        <v>0</v>
      </c>
      <c r="R22" s="11">
        <f t="shared" si="10"/>
        <v>0</v>
      </c>
      <c r="S22" s="12">
        <f t="shared" si="7"/>
        <v>22</v>
      </c>
    </row>
    <row r="23" spans="1:19" ht="13.5" customHeight="1">
      <c r="A23" s="20">
        <v>20</v>
      </c>
      <c r="B23" s="21"/>
      <c r="C23" s="22"/>
      <c r="D23" s="7" t="s">
        <v>33</v>
      </c>
      <c r="E23" s="8" t="s">
        <v>23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f t="shared" si="0"/>
        <v>0</v>
      </c>
      <c r="L23" s="11">
        <v>6</v>
      </c>
      <c r="M23" s="11">
        <v>0</v>
      </c>
      <c r="N23" s="11">
        <v>22</v>
      </c>
      <c r="O23" s="11">
        <f t="shared" si="8"/>
        <v>0</v>
      </c>
      <c r="P23" s="11">
        <f t="shared" si="9"/>
        <v>0</v>
      </c>
      <c r="Q23" s="11">
        <v>0</v>
      </c>
      <c r="R23" s="11">
        <f t="shared" si="10"/>
        <v>0</v>
      </c>
      <c r="S23" s="12">
        <f t="shared" si="7"/>
        <v>22</v>
      </c>
    </row>
    <row r="24" spans="1:19" ht="13.5" customHeight="1">
      <c r="A24" s="20">
        <v>21</v>
      </c>
      <c r="B24" s="21"/>
      <c r="C24" s="22"/>
      <c r="D24" s="7" t="s">
        <v>33</v>
      </c>
      <c r="E24" s="8" t="s">
        <v>25</v>
      </c>
      <c r="F24" s="9">
        <v>6</v>
      </c>
      <c r="G24" s="11">
        <v>6</v>
      </c>
      <c r="H24" s="11">
        <v>6</v>
      </c>
      <c r="I24" s="11">
        <v>6</v>
      </c>
      <c r="J24" s="12">
        <v>6</v>
      </c>
      <c r="K24" s="10">
        <f t="shared" si="0"/>
        <v>30</v>
      </c>
      <c r="L24" s="11">
        <v>15</v>
      </c>
      <c r="M24" s="11">
        <f aca="true" t="shared" si="11" ref="M24:M37">K24-L24</f>
        <v>15</v>
      </c>
      <c r="N24" s="11">
        <v>0</v>
      </c>
      <c r="O24" s="11">
        <f t="shared" si="8"/>
        <v>6</v>
      </c>
      <c r="P24" s="11">
        <f t="shared" si="9"/>
        <v>9</v>
      </c>
      <c r="Q24" s="11">
        <v>2</v>
      </c>
      <c r="R24" s="11">
        <f t="shared" si="10"/>
        <v>3</v>
      </c>
      <c r="S24" s="12">
        <f>SUM(Q24:R24)+M24</f>
        <v>20</v>
      </c>
    </row>
    <row r="25" spans="1:19" ht="13.5" customHeight="1">
      <c r="A25" s="20">
        <v>27</v>
      </c>
      <c r="B25" s="21"/>
      <c r="C25" s="22"/>
      <c r="D25" s="7" t="s">
        <v>35</v>
      </c>
      <c r="E25" s="8" t="s">
        <v>28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 t="shared" si="0"/>
        <v>0</v>
      </c>
      <c r="L25" s="11">
        <v>6</v>
      </c>
      <c r="M25" s="11">
        <v>0</v>
      </c>
      <c r="N25" s="11">
        <v>25</v>
      </c>
      <c r="O25" s="11">
        <f t="shared" si="8"/>
        <v>0</v>
      </c>
      <c r="P25" s="11">
        <f t="shared" si="9"/>
        <v>0</v>
      </c>
      <c r="Q25" s="11">
        <v>0</v>
      </c>
      <c r="R25" s="11">
        <f t="shared" si="10"/>
        <v>0</v>
      </c>
      <c r="S25" s="12">
        <f>SUM(N25:R25)</f>
        <v>25</v>
      </c>
    </row>
    <row r="26" spans="1:19" ht="13.5" customHeight="1">
      <c r="A26" s="20">
        <v>28</v>
      </c>
      <c r="B26" s="21"/>
      <c r="C26" s="22"/>
      <c r="D26" s="7" t="s">
        <v>35</v>
      </c>
      <c r="E26" s="8" t="s">
        <v>29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 t="shared" si="0"/>
        <v>0</v>
      </c>
      <c r="L26" s="11">
        <v>6</v>
      </c>
      <c r="M26" s="11">
        <v>0</v>
      </c>
      <c r="N26" s="11">
        <v>25</v>
      </c>
      <c r="O26" s="11">
        <f t="shared" si="8"/>
        <v>0</v>
      </c>
      <c r="P26" s="11">
        <f t="shared" si="9"/>
        <v>0</v>
      </c>
      <c r="Q26" s="11">
        <v>0</v>
      </c>
      <c r="R26" s="11">
        <f t="shared" si="10"/>
        <v>0</v>
      </c>
      <c r="S26" s="12">
        <f>SUM(N26:R26)</f>
        <v>25</v>
      </c>
    </row>
    <row r="27" spans="1:19" ht="13.5" customHeight="1">
      <c r="A27" s="20">
        <v>29</v>
      </c>
      <c r="B27" s="21"/>
      <c r="C27" s="22"/>
      <c r="D27" s="7" t="s">
        <v>35</v>
      </c>
      <c r="E27" s="8" t="s">
        <v>23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 t="shared" si="0"/>
        <v>0</v>
      </c>
      <c r="L27" s="11">
        <v>6</v>
      </c>
      <c r="M27" s="11">
        <v>0</v>
      </c>
      <c r="N27" s="11">
        <v>20</v>
      </c>
      <c r="O27" s="11">
        <f t="shared" si="8"/>
        <v>0</v>
      </c>
      <c r="P27" s="11">
        <f t="shared" si="9"/>
        <v>0</v>
      </c>
      <c r="Q27" s="11">
        <v>0</v>
      </c>
      <c r="R27" s="11">
        <f t="shared" si="10"/>
        <v>0</v>
      </c>
      <c r="S27" s="12">
        <f>SUM(N27:R27)</f>
        <v>20</v>
      </c>
    </row>
    <row r="28" spans="1:19" ht="13.5" customHeight="1">
      <c r="A28" s="20">
        <v>30</v>
      </c>
      <c r="B28" s="21"/>
      <c r="C28" s="22"/>
      <c r="D28" s="7" t="s">
        <v>35</v>
      </c>
      <c r="E28" s="8" t="s">
        <v>34</v>
      </c>
      <c r="F28" s="9">
        <v>6</v>
      </c>
      <c r="G28" s="11">
        <v>6</v>
      </c>
      <c r="H28" s="11">
        <v>6</v>
      </c>
      <c r="I28" s="11">
        <v>6</v>
      </c>
      <c r="J28" s="12">
        <v>6</v>
      </c>
      <c r="K28" s="10">
        <f t="shared" si="0"/>
        <v>30</v>
      </c>
      <c r="L28" s="11">
        <v>15</v>
      </c>
      <c r="M28" s="11">
        <v>15</v>
      </c>
      <c r="N28" s="11">
        <v>0</v>
      </c>
      <c r="O28" s="11">
        <f t="shared" si="8"/>
        <v>6</v>
      </c>
      <c r="P28" s="11">
        <f t="shared" si="9"/>
        <v>9</v>
      </c>
      <c r="Q28" s="11">
        <v>2</v>
      </c>
      <c r="R28" s="11">
        <f t="shared" si="10"/>
        <v>3</v>
      </c>
      <c r="S28" s="12">
        <f>SUM(Q28:R28)+M28</f>
        <v>20</v>
      </c>
    </row>
    <row r="29" spans="1:19" ht="13.5" customHeight="1">
      <c r="A29" s="20">
        <v>31</v>
      </c>
      <c r="B29" s="21"/>
      <c r="C29" s="22"/>
      <c r="D29" s="7" t="s">
        <v>35</v>
      </c>
      <c r="E29" s="8" t="s">
        <v>30</v>
      </c>
      <c r="F29" s="9">
        <v>0</v>
      </c>
      <c r="G29" s="11">
        <v>0</v>
      </c>
      <c r="H29" s="11">
        <v>0</v>
      </c>
      <c r="I29" s="11">
        <v>0</v>
      </c>
      <c r="J29" s="12">
        <v>0</v>
      </c>
      <c r="K29" s="10">
        <f t="shared" si="0"/>
        <v>0</v>
      </c>
      <c r="L29" s="11">
        <v>0</v>
      </c>
      <c r="M29" s="11">
        <f t="shared" si="11"/>
        <v>0</v>
      </c>
      <c r="N29" s="11">
        <v>18</v>
      </c>
      <c r="O29" s="11">
        <f t="shared" si="8"/>
        <v>0</v>
      </c>
      <c r="P29" s="11">
        <f t="shared" si="9"/>
        <v>0</v>
      </c>
      <c r="Q29" s="11">
        <v>0</v>
      </c>
      <c r="R29" s="11">
        <f t="shared" si="10"/>
        <v>0</v>
      </c>
      <c r="S29" s="12">
        <v>18</v>
      </c>
    </row>
    <row r="30" spans="1:19" ht="13.5" customHeight="1">
      <c r="A30" s="20">
        <v>32</v>
      </c>
      <c r="B30" s="21"/>
      <c r="C30" s="22"/>
      <c r="D30" s="23" t="s">
        <v>36</v>
      </c>
      <c r="E30" s="24" t="s">
        <v>28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8">
        <f aca="true" t="shared" si="12" ref="K30:K50">SUM(F30:J30)</f>
        <v>0</v>
      </c>
      <c r="L30" s="26">
        <v>0</v>
      </c>
      <c r="M30" s="26">
        <f t="shared" si="11"/>
        <v>0</v>
      </c>
      <c r="N30" s="26">
        <v>30</v>
      </c>
      <c r="O30" s="26">
        <f t="shared" si="8"/>
        <v>0</v>
      </c>
      <c r="P30" s="26">
        <f t="shared" si="9"/>
        <v>0</v>
      </c>
      <c r="Q30" s="26">
        <v>0</v>
      </c>
      <c r="R30" s="26">
        <f t="shared" si="10"/>
        <v>0</v>
      </c>
      <c r="S30" s="27">
        <f>SUM(N30:R30)</f>
        <v>30</v>
      </c>
    </row>
    <row r="31" spans="1:19" ht="13.5" customHeight="1">
      <c r="A31" s="20">
        <v>33</v>
      </c>
      <c r="B31" s="21"/>
      <c r="C31" s="22"/>
      <c r="D31" s="23" t="s">
        <v>36</v>
      </c>
      <c r="E31" s="24" t="s">
        <v>29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8">
        <f t="shared" si="12"/>
        <v>0</v>
      </c>
      <c r="L31" s="26">
        <v>0</v>
      </c>
      <c r="M31" s="26">
        <f t="shared" si="11"/>
        <v>0</v>
      </c>
      <c r="N31" s="26">
        <v>30</v>
      </c>
      <c r="O31" s="26">
        <f t="shared" si="8"/>
        <v>0</v>
      </c>
      <c r="P31" s="26">
        <f t="shared" si="9"/>
        <v>0</v>
      </c>
      <c r="Q31" s="26">
        <v>0</v>
      </c>
      <c r="R31" s="26">
        <f t="shared" si="10"/>
        <v>0</v>
      </c>
      <c r="S31" s="27">
        <f>SUM(N31:R31)</f>
        <v>30</v>
      </c>
    </row>
    <row r="32" spans="1:19" ht="13.5" customHeight="1">
      <c r="A32" s="20">
        <v>34</v>
      </c>
      <c r="B32" s="21"/>
      <c r="C32" s="22"/>
      <c r="D32" s="23" t="s">
        <v>36</v>
      </c>
      <c r="E32" s="24" t="s">
        <v>23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8">
        <f t="shared" si="12"/>
        <v>0</v>
      </c>
      <c r="L32" s="26">
        <v>0</v>
      </c>
      <c r="M32" s="26">
        <f t="shared" si="11"/>
        <v>0</v>
      </c>
      <c r="N32" s="26">
        <v>20</v>
      </c>
      <c r="O32" s="26">
        <f t="shared" si="8"/>
        <v>0</v>
      </c>
      <c r="P32" s="26">
        <f t="shared" si="9"/>
        <v>0</v>
      </c>
      <c r="Q32" s="26">
        <v>0</v>
      </c>
      <c r="R32" s="26">
        <f t="shared" si="10"/>
        <v>0</v>
      </c>
      <c r="S32" s="27">
        <f>SUM(N32:R32)</f>
        <v>20</v>
      </c>
    </row>
    <row r="33" spans="1:19" ht="13.5" customHeight="1">
      <c r="A33" s="20">
        <v>35</v>
      </c>
      <c r="B33" s="21"/>
      <c r="C33" s="22"/>
      <c r="D33" s="23" t="s">
        <v>36</v>
      </c>
      <c r="E33" s="24" t="s">
        <v>37</v>
      </c>
      <c r="F33" s="25">
        <v>8</v>
      </c>
      <c r="G33" s="26">
        <v>8</v>
      </c>
      <c r="H33" s="26">
        <v>8</v>
      </c>
      <c r="I33" s="26">
        <v>8</v>
      </c>
      <c r="J33" s="27">
        <v>8</v>
      </c>
      <c r="K33" s="28">
        <f t="shared" si="12"/>
        <v>40</v>
      </c>
      <c r="L33" s="26">
        <v>20</v>
      </c>
      <c r="M33" s="26">
        <f t="shared" si="11"/>
        <v>20</v>
      </c>
      <c r="N33" s="26">
        <v>0</v>
      </c>
      <c r="O33" s="26">
        <v>20</v>
      </c>
      <c r="P33" s="26">
        <v>4</v>
      </c>
      <c r="Q33" s="26">
        <v>2</v>
      </c>
      <c r="R33" s="26">
        <f>ROUNDDOWN(K33/10,0)-1</f>
        <v>3</v>
      </c>
      <c r="S33" s="27">
        <f>SUM(O33:R33)</f>
        <v>29</v>
      </c>
    </row>
    <row r="34" spans="1:19" ht="13.5" customHeight="1">
      <c r="A34" s="20">
        <v>36</v>
      </c>
      <c r="B34" s="21"/>
      <c r="C34" s="22"/>
      <c r="D34" s="23" t="s">
        <v>36</v>
      </c>
      <c r="E34" s="24" t="s">
        <v>25</v>
      </c>
      <c r="F34" s="25">
        <v>6</v>
      </c>
      <c r="G34" s="26">
        <v>6</v>
      </c>
      <c r="H34" s="26">
        <v>6</v>
      </c>
      <c r="I34" s="26">
        <v>6</v>
      </c>
      <c r="J34" s="27">
        <v>6</v>
      </c>
      <c r="K34" s="28">
        <f t="shared" si="12"/>
        <v>30</v>
      </c>
      <c r="L34" s="26">
        <v>15</v>
      </c>
      <c r="M34" s="26">
        <f t="shared" si="11"/>
        <v>15</v>
      </c>
      <c r="N34" s="26">
        <v>0</v>
      </c>
      <c r="O34" s="26">
        <f t="shared" si="8"/>
        <v>6</v>
      </c>
      <c r="P34" s="26">
        <f t="shared" si="9"/>
        <v>9</v>
      </c>
      <c r="Q34" s="26">
        <v>2</v>
      </c>
      <c r="R34" s="26">
        <f t="shared" si="10"/>
        <v>3</v>
      </c>
      <c r="S34" s="27">
        <f>SUM(Q34:R34)+M34</f>
        <v>20</v>
      </c>
    </row>
    <row r="35" spans="1:19" ht="13.5" customHeight="1">
      <c r="A35" s="20">
        <v>37</v>
      </c>
      <c r="B35" s="21"/>
      <c r="C35" s="22"/>
      <c r="D35" s="23" t="s">
        <v>36</v>
      </c>
      <c r="E35" s="24" t="s">
        <v>30</v>
      </c>
      <c r="F35" s="25">
        <v>0</v>
      </c>
      <c r="G35" s="26">
        <v>0</v>
      </c>
      <c r="H35" s="26">
        <v>0</v>
      </c>
      <c r="I35" s="26">
        <v>0</v>
      </c>
      <c r="J35" s="27">
        <v>0</v>
      </c>
      <c r="K35" s="28">
        <f t="shared" si="12"/>
        <v>0</v>
      </c>
      <c r="L35" s="26">
        <v>0</v>
      </c>
      <c r="M35" s="26">
        <f t="shared" si="11"/>
        <v>0</v>
      </c>
      <c r="N35" s="26">
        <v>18</v>
      </c>
      <c r="O35" s="26">
        <f t="shared" si="8"/>
        <v>0</v>
      </c>
      <c r="P35" s="26">
        <f t="shared" si="9"/>
        <v>0</v>
      </c>
      <c r="Q35" s="26">
        <v>0</v>
      </c>
      <c r="R35" s="26">
        <f t="shared" si="10"/>
        <v>0</v>
      </c>
      <c r="S35" s="27">
        <v>18</v>
      </c>
    </row>
    <row r="36" spans="1:27" ht="13.5" customHeight="1">
      <c r="A36" s="20">
        <v>38</v>
      </c>
      <c r="B36" s="21"/>
      <c r="C36" s="22"/>
      <c r="D36" s="23" t="s">
        <v>36</v>
      </c>
      <c r="E36" s="23" t="s">
        <v>38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f t="shared" si="12"/>
        <v>0</v>
      </c>
      <c r="L36" s="26">
        <v>0</v>
      </c>
      <c r="M36" s="26">
        <v>0</v>
      </c>
      <c r="N36" s="26">
        <v>16</v>
      </c>
      <c r="O36" s="26">
        <f t="shared" si="8"/>
        <v>0</v>
      </c>
      <c r="P36" s="26">
        <f t="shared" si="9"/>
        <v>0</v>
      </c>
      <c r="Q36" s="26">
        <v>0</v>
      </c>
      <c r="R36" s="26">
        <f t="shared" si="10"/>
        <v>0</v>
      </c>
      <c r="S36" s="26">
        <v>16</v>
      </c>
      <c r="T36" s="6" t="s">
        <v>39</v>
      </c>
      <c r="U36" s="6"/>
      <c r="V36" s="6"/>
      <c r="W36" s="6"/>
      <c r="X36" s="6"/>
      <c r="Y36" s="6"/>
      <c r="Z36" s="6"/>
      <c r="AA36" s="6"/>
    </row>
    <row r="37" spans="1:19" ht="13.5" customHeight="1">
      <c r="A37" s="20">
        <v>39</v>
      </c>
      <c r="B37" s="21"/>
      <c r="C37" s="22"/>
      <c r="D37" s="7" t="s">
        <v>40</v>
      </c>
      <c r="E37" s="8" t="s">
        <v>28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0">
        <f t="shared" si="12"/>
        <v>0</v>
      </c>
      <c r="L37" s="11">
        <v>0</v>
      </c>
      <c r="M37" s="11">
        <f t="shared" si="11"/>
        <v>0</v>
      </c>
      <c r="N37" s="11">
        <v>30</v>
      </c>
      <c r="O37" s="11">
        <f t="shared" si="8"/>
        <v>0</v>
      </c>
      <c r="P37" s="11">
        <f t="shared" si="9"/>
        <v>0</v>
      </c>
      <c r="Q37" s="11">
        <v>0</v>
      </c>
      <c r="R37" s="11">
        <f t="shared" si="10"/>
        <v>0</v>
      </c>
      <c r="S37" s="12">
        <f>SUM(N37:R37)</f>
        <v>30</v>
      </c>
    </row>
    <row r="38" spans="1:19" ht="13.5" customHeight="1">
      <c r="A38" s="20">
        <v>40</v>
      </c>
      <c r="B38" s="21"/>
      <c r="C38" s="22"/>
      <c r="D38" s="7" t="s">
        <v>40</v>
      </c>
      <c r="E38" s="8" t="s">
        <v>29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 t="shared" si="12"/>
        <v>0</v>
      </c>
      <c r="L38" s="11">
        <v>0</v>
      </c>
      <c r="M38" s="11">
        <f aca="true" t="shared" si="13" ref="M38:M50">K38-L38</f>
        <v>0</v>
      </c>
      <c r="N38" s="11">
        <v>30</v>
      </c>
      <c r="O38" s="11">
        <f aca="true" t="shared" si="14" ref="O38:O50">IF(((K38-24)+(9-P38))&lt;0,0,((K38-24)+(9-P38)))</f>
        <v>0</v>
      </c>
      <c r="P38" s="11">
        <f aca="true" t="shared" si="15" ref="P38:P50">IF((K38-21)&lt;0,0,(K38-21))</f>
        <v>0</v>
      </c>
      <c r="Q38" s="11">
        <v>0</v>
      </c>
      <c r="R38" s="11">
        <f aca="true" t="shared" si="16" ref="R38:R50">ROUNDDOWN(K38/10,0)</f>
        <v>0</v>
      </c>
      <c r="S38" s="12">
        <f>SUM(N38:R38)</f>
        <v>30</v>
      </c>
    </row>
    <row r="39" spans="1:19" ht="13.5" customHeight="1">
      <c r="A39" s="20">
        <v>41</v>
      </c>
      <c r="B39" s="21"/>
      <c r="C39" s="22"/>
      <c r="D39" s="7" t="s">
        <v>40</v>
      </c>
      <c r="E39" s="8" t="s">
        <v>23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 t="shared" si="12"/>
        <v>0</v>
      </c>
      <c r="L39" s="11">
        <v>0</v>
      </c>
      <c r="M39" s="11">
        <f t="shared" si="13"/>
        <v>0</v>
      </c>
      <c r="N39" s="11">
        <v>18</v>
      </c>
      <c r="O39" s="11">
        <f t="shared" si="14"/>
        <v>0</v>
      </c>
      <c r="P39" s="11">
        <f t="shared" si="15"/>
        <v>0</v>
      </c>
      <c r="Q39" s="11">
        <v>0</v>
      </c>
      <c r="R39" s="11">
        <f t="shared" si="16"/>
        <v>0</v>
      </c>
      <c r="S39" s="12">
        <f>SUM(N39:R39)</f>
        <v>18</v>
      </c>
    </row>
    <row r="40" spans="1:19" ht="13.5" customHeight="1">
      <c r="A40" s="20">
        <v>42</v>
      </c>
      <c r="B40" s="21"/>
      <c r="C40" s="22"/>
      <c r="D40" s="7" t="s">
        <v>40</v>
      </c>
      <c r="E40" s="8" t="s">
        <v>37</v>
      </c>
      <c r="F40" s="9">
        <v>8</v>
      </c>
      <c r="G40" s="11">
        <v>8</v>
      </c>
      <c r="H40" s="11">
        <v>8</v>
      </c>
      <c r="I40" s="11">
        <v>8</v>
      </c>
      <c r="J40" s="12">
        <v>8</v>
      </c>
      <c r="K40" s="10">
        <f t="shared" si="12"/>
        <v>40</v>
      </c>
      <c r="L40" s="11">
        <v>20</v>
      </c>
      <c r="M40" s="11">
        <f t="shared" si="13"/>
        <v>20</v>
      </c>
      <c r="N40" s="11">
        <v>0</v>
      </c>
      <c r="O40" s="11">
        <v>20</v>
      </c>
      <c r="P40" s="11">
        <v>4</v>
      </c>
      <c r="Q40" s="11">
        <v>0</v>
      </c>
      <c r="R40" s="11">
        <f>ROUNDDOWN(K40/10,0)-1</f>
        <v>3</v>
      </c>
      <c r="S40" s="12">
        <f>SUM(O40:R40)</f>
        <v>27</v>
      </c>
    </row>
    <row r="41" spans="1:19" ht="13.5" customHeight="1">
      <c r="A41" s="20">
        <v>43</v>
      </c>
      <c r="B41" s="21"/>
      <c r="C41" s="22"/>
      <c r="D41" s="7" t="s">
        <v>40</v>
      </c>
      <c r="E41" s="8" t="s">
        <v>25</v>
      </c>
      <c r="F41" s="9">
        <v>6</v>
      </c>
      <c r="G41" s="11">
        <v>6</v>
      </c>
      <c r="H41" s="11">
        <v>6</v>
      </c>
      <c r="I41" s="11">
        <v>6</v>
      </c>
      <c r="J41" s="12">
        <v>6</v>
      </c>
      <c r="K41" s="10">
        <f t="shared" si="12"/>
        <v>30</v>
      </c>
      <c r="L41" s="11">
        <v>15</v>
      </c>
      <c r="M41" s="11">
        <f t="shared" si="13"/>
        <v>15</v>
      </c>
      <c r="N41" s="11">
        <v>0</v>
      </c>
      <c r="O41" s="11">
        <f t="shared" si="14"/>
        <v>6</v>
      </c>
      <c r="P41" s="11">
        <f t="shared" si="15"/>
        <v>9</v>
      </c>
      <c r="Q41" s="11">
        <v>2</v>
      </c>
      <c r="R41" s="11">
        <f t="shared" si="16"/>
        <v>3</v>
      </c>
      <c r="S41" s="12">
        <f aca="true" t="shared" si="17" ref="S41:S46">SUM(Q41:R41)+M41</f>
        <v>20</v>
      </c>
    </row>
    <row r="42" spans="1:19" ht="13.5" customHeight="1">
      <c r="A42" s="20">
        <v>44</v>
      </c>
      <c r="B42" s="21"/>
      <c r="C42" s="22"/>
      <c r="D42" s="7" t="s">
        <v>40</v>
      </c>
      <c r="E42" s="8" t="s">
        <v>41</v>
      </c>
      <c r="F42" s="9">
        <v>0</v>
      </c>
      <c r="G42" s="11">
        <v>0</v>
      </c>
      <c r="H42" s="11">
        <v>0</v>
      </c>
      <c r="I42" s="11">
        <v>0</v>
      </c>
      <c r="J42" s="12">
        <v>0</v>
      </c>
      <c r="K42" s="10">
        <f t="shared" si="12"/>
        <v>0</v>
      </c>
      <c r="L42" s="11">
        <v>0</v>
      </c>
      <c r="M42" s="11">
        <f t="shared" si="13"/>
        <v>0</v>
      </c>
      <c r="N42" s="11">
        <v>18</v>
      </c>
      <c r="O42" s="11">
        <v>0</v>
      </c>
      <c r="P42" s="11">
        <v>0</v>
      </c>
      <c r="Q42" s="11">
        <v>0</v>
      </c>
      <c r="R42" s="11">
        <f t="shared" si="16"/>
        <v>0</v>
      </c>
      <c r="S42" s="12">
        <v>18</v>
      </c>
    </row>
    <row r="43" spans="1:19" ht="13.5" customHeight="1">
      <c r="A43" s="20">
        <v>45</v>
      </c>
      <c r="B43" s="21"/>
      <c r="C43" s="22"/>
      <c r="D43" s="23" t="s">
        <v>42</v>
      </c>
      <c r="E43" s="24" t="s">
        <v>43</v>
      </c>
      <c r="F43" s="25">
        <v>0</v>
      </c>
      <c r="G43" s="26">
        <v>0</v>
      </c>
      <c r="H43" s="26">
        <v>0</v>
      </c>
      <c r="I43" s="26">
        <v>0</v>
      </c>
      <c r="J43" s="27">
        <v>0</v>
      </c>
      <c r="K43" s="28">
        <f t="shared" si="12"/>
        <v>0</v>
      </c>
      <c r="L43" s="26">
        <v>6</v>
      </c>
      <c r="M43" s="26">
        <v>0</v>
      </c>
      <c r="N43" s="26">
        <v>30</v>
      </c>
      <c r="O43" s="26">
        <f t="shared" si="14"/>
        <v>0</v>
      </c>
      <c r="P43" s="26">
        <f t="shared" si="15"/>
        <v>0</v>
      </c>
      <c r="Q43" s="26">
        <v>0</v>
      </c>
      <c r="R43" s="26">
        <f t="shared" si="16"/>
        <v>0</v>
      </c>
      <c r="S43" s="27">
        <f t="shared" si="17"/>
        <v>0</v>
      </c>
    </row>
    <row r="44" spans="1:19" ht="13.5" customHeight="1">
      <c r="A44" s="20">
        <v>46</v>
      </c>
      <c r="B44" s="21"/>
      <c r="C44" s="22"/>
      <c r="D44" s="23" t="s">
        <v>42</v>
      </c>
      <c r="E44" s="24" t="s">
        <v>23</v>
      </c>
      <c r="F44" s="25">
        <v>0</v>
      </c>
      <c r="G44" s="26">
        <v>0</v>
      </c>
      <c r="H44" s="26">
        <v>0</v>
      </c>
      <c r="I44" s="26">
        <v>0</v>
      </c>
      <c r="J44" s="27">
        <v>0</v>
      </c>
      <c r="K44" s="28">
        <f t="shared" si="12"/>
        <v>0</v>
      </c>
      <c r="L44" s="26">
        <v>6</v>
      </c>
      <c r="M44" s="26">
        <v>0</v>
      </c>
      <c r="N44" s="26">
        <v>18</v>
      </c>
      <c r="O44" s="26">
        <f t="shared" si="14"/>
        <v>0</v>
      </c>
      <c r="P44" s="26">
        <f t="shared" si="15"/>
        <v>0</v>
      </c>
      <c r="Q44" s="26">
        <v>0</v>
      </c>
      <c r="R44" s="26">
        <f t="shared" si="16"/>
        <v>0</v>
      </c>
      <c r="S44" s="27">
        <f t="shared" si="17"/>
        <v>0</v>
      </c>
    </row>
    <row r="45" spans="1:19" ht="13.5" customHeight="1">
      <c r="A45" s="20">
        <v>47</v>
      </c>
      <c r="B45" s="21"/>
      <c r="C45" s="22"/>
      <c r="D45" s="23" t="s">
        <v>42</v>
      </c>
      <c r="E45" s="24" t="s">
        <v>44</v>
      </c>
      <c r="F45" s="25">
        <v>6</v>
      </c>
      <c r="G45" s="26">
        <v>6</v>
      </c>
      <c r="H45" s="26">
        <v>6</v>
      </c>
      <c r="I45" s="26">
        <v>6</v>
      </c>
      <c r="J45" s="27">
        <v>6</v>
      </c>
      <c r="K45" s="28">
        <f t="shared" si="12"/>
        <v>30</v>
      </c>
      <c r="L45" s="26">
        <v>15</v>
      </c>
      <c r="M45" s="26">
        <f t="shared" si="13"/>
        <v>15</v>
      </c>
      <c r="N45" s="26">
        <v>0</v>
      </c>
      <c r="O45" s="26">
        <f t="shared" si="14"/>
        <v>6</v>
      </c>
      <c r="P45" s="26">
        <f t="shared" si="15"/>
        <v>9</v>
      </c>
      <c r="Q45" s="26">
        <v>0</v>
      </c>
      <c r="R45" s="26">
        <f t="shared" si="16"/>
        <v>3</v>
      </c>
      <c r="S45" s="27">
        <f t="shared" si="17"/>
        <v>18</v>
      </c>
    </row>
    <row r="46" spans="1:19" ht="13.5" customHeight="1">
      <c r="A46" s="20">
        <v>48</v>
      </c>
      <c r="B46" s="21"/>
      <c r="C46" s="22"/>
      <c r="D46" s="23" t="s">
        <v>42</v>
      </c>
      <c r="E46" s="24" t="s">
        <v>45</v>
      </c>
      <c r="F46" s="25">
        <v>6</v>
      </c>
      <c r="G46" s="26">
        <v>6</v>
      </c>
      <c r="H46" s="26">
        <v>6</v>
      </c>
      <c r="I46" s="26">
        <v>6</v>
      </c>
      <c r="J46" s="27">
        <v>6</v>
      </c>
      <c r="K46" s="28">
        <f t="shared" si="12"/>
        <v>30</v>
      </c>
      <c r="L46" s="26">
        <v>18</v>
      </c>
      <c r="M46" s="26">
        <f t="shared" si="13"/>
        <v>12</v>
      </c>
      <c r="N46" s="26">
        <v>0</v>
      </c>
      <c r="O46" s="26">
        <f t="shared" si="14"/>
        <v>6</v>
      </c>
      <c r="P46" s="26">
        <f t="shared" si="15"/>
        <v>9</v>
      </c>
      <c r="Q46" s="26">
        <v>0</v>
      </c>
      <c r="R46" s="26">
        <f t="shared" si="16"/>
        <v>3</v>
      </c>
      <c r="S46" s="27">
        <f t="shared" si="17"/>
        <v>15</v>
      </c>
    </row>
    <row r="47" spans="1:19" ht="13.5" customHeight="1">
      <c r="A47" s="20">
        <v>49</v>
      </c>
      <c r="B47" s="21"/>
      <c r="C47" s="22"/>
      <c r="D47" s="23" t="s">
        <v>42</v>
      </c>
      <c r="E47" s="24" t="s">
        <v>37</v>
      </c>
      <c r="F47" s="25">
        <v>8</v>
      </c>
      <c r="G47" s="26">
        <v>8</v>
      </c>
      <c r="H47" s="26">
        <v>8</v>
      </c>
      <c r="I47" s="26">
        <v>8</v>
      </c>
      <c r="J47" s="27">
        <v>8</v>
      </c>
      <c r="K47" s="28">
        <f t="shared" si="12"/>
        <v>40</v>
      </c>
      <c r="L47" s="26">
        <v>20</v>
      </c>
      <c r="M47" s="26">
        <f t="shared" si="13"/>
        <v>20</v>
      </c>
      <c r="N47" s="26">
        <v>0</v>
      </c>
      <c r="O47" s="26">
        <v>20</v>
      </c>
      <c r="P47" s="26">
        <v>4</v>
      </c>
      <c r="Q47" s="26">
        <v>0</v>
      </c>
      <c r="R47" s="26">
        <f>ROUNDDOWN(K47/10,0)-1</f>
        <v>3</v>
      </c>
      <c r="S47" s="27">
        <f>SUM(O47:R47)</f>
        <v>27</v>
      </c>
    </row>
    <row r="48" spans="1:19" ht="13.5" customHeight="1">
      <c r="A48" s="20">
        <v>50</v>
      </c>
      <c r="B48" s="21"/>
      <c r="C48" s="22"/>
      <c r="D48" s="7" t="s">
        <v>46</v>
      </c>
      <c r="E48" s="8" t="s">
        <v>47</v>
      </c>
      <c r="F48" s="9">
        <v>0</v>
      </c>
      <c r="G48" s="11">
        <v>0</v>
      </c>
      <c r="H48" s="11">
        <v>0</v>
      </c>
      <c r="I48" s="11">
        <v>0</v>
      </c>
      <c r="J48" s="12">
        <v>0</v>
      </c>
      <c r="K48" s="10">
        <f t="shared" si="12"/>
        <v>0</v>
      </c>
      <c r="L48" s="11">
        <v>0</v>
      </c>
      <c r="M48" s="11">
        <f t="shared" si="13"/>
        <v>0</v>
      </c>
      <c r="N48" s="11">
        <v>20</v>
      </c>
      <c r="O48" s="11">
        <f t="shared" si="14"/>
        <v>0</v>
      </c>
      <c r="P48" s="11">
        <f t="shared" si="15"/>
        <v>0</v>
      </c>
      <c r="Q48" s="11">
        <v>0</v>
      </c>
      <c r="R48" s="11">
        <f t="shared" si="16"/>
        <v>0</v>
      </c>
      <c r="S48" s="12">
        <v>20</v>
      </c>
    </row>
    <row r="49" spans="1:19" ht="13.5" customHeight="1">
      <c r="A49" s="20">
        <v>51</v>
      </c>
      <c r="B49" s="21"/>
      <c r="C49" s="22"/>
      <c r="D49" s="7" t="s">
        <v>46</v>
      </c>
      <c r="E49" s="8" t="s">
        <v>23</v>
      </c>
      <c r="F49" s="9">
        <v>0</v>
      </c>
      <c r="G49" s="11">
        <v>0</v>
      </c>
      <c r="H49" s="11">
        <v>0</v>
      </c>
      <c r="I49" s="11">
        <v>0</v>
      </c>
      <c r="J49" s="12">
        <v>0</v>
      </c>
      <c r="K49" s="10">
        <f t="shared" si="12"/>
        <v>0</v>
      </c>
      <c r="L49" s="11">
        <v>0</v>
      </c>
      <c r="M49" s="11">
        <f t="shared" si="13"/>
        <v>0</v>
      </c>
      <c r="N49" s="11">
        <v>20</v>
      </c>
      <c r="O49" s="11">
        <f t="shared" si="14"/>
        <v>0</v>
      </c>
      <c r="P49" s="11">
        <f t="shared" si="15"/>
        <v>0</v>
      </c>
      <c r="Q49" s="11">
        <v>0</v>
      </c>
      <c r="R49" s="11">
        <f t="shared" si="16"/>
        <v>0</v>
      </c>
      <c r="S49" s="12">
        <v>20</v>
      </c>
    </row>
    <row r="50" spans="1:19" ht="13.5" customHeight="1" thickBot="1">
      <c r="A50" s="20">
        <v>52</v>
      </c>
      <c r="B50" s="21"/>
      <c r="C50" s="22"/>
      <c r="D50" s="7" t="s">
        <v>46</v>
      </c>
      <c r="E50" s="8" t="s">
        <v>23</v>
      </c>
      <c r="F50" s="9">
        <v>0</v>
      </c>
      <c r="G50" s="11">
        <v>0</v>
      </c>
      <c r="H50" s="11">
        <v>0</v>
      </c>
      <c r="I50" s="11">
        <v>0</v>
      </c>
      <c r="J50" s="12">
        <v>0</v>
      </c>
      <c r="K50" s="10">
        <f t="shared" si="12"/>
        <v>0</v>
      </c>
      <c r="L50" s="11">
        <v>0</v>
      </c>
      <c r="M50" s="11">
        <f t="shared" si="13"/>
        <v>0</v>
      </c>
      <c r="N50" s="11">
        <v>20</v>
      </c>
      <c r="O50" s="11">
        <f t="shared" si="14"/>
        <v>0</v>
      </c>
      <c r="P50" s="11">
        <f t="shared" si="15"/>
        <v>0</v>
      </c>
      <c r="Q50" s="11">
        <v>0</v>
      </c>
      <c r="R50" s="11">
        <f t="shared" si="16"/>
        <v>0</v>
      </c>
      <c r="S50" s="12">
        <v>20</v>
      </c>
    </row>
    <row r="51" spans="1:19" ht="15.75" thickBot="1">
      <c r="A51" s="45" t="s">
        <v>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7"/>
      <c r="S51" s="5">
        <f>SUM(S25:S27)</f>
        <v>70</v>
      </c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62" t="s">
        <v>20</v>
      </c>
      <c r="K52" s="62"/>
      <c r="L52" s="62"/>
      <c r="M52" s="62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61" t="s">
        <v>61</v>
      </c>
      <c r="K53" s="62"/>
      <c r="L53" s="62"/>
      <c r="M53" s="62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63" t="s">
        <v>52</v>
      </c>
      <c r="K54" s="63"/>
      <c r="L54" s="63"/>
      <c r="M54" s="63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 t="s">
        <v>48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65">
        <f ca="1">TODAY()</f>
        <v>42640</v>
      </c>
      <c r="S55" s="62"/>
    </row>
    <row r="56" spans="1:19" ht="12.75">
      <c r="A56" s="4"/>
      <c r="B56" s="4"/>
      <c r="C56" s="4"/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61" t="s">
        <v>51</v>
      </c>
      <c r="K57" s="62"/>
      <c r="L57" s="62"/>
      <c r="M57" s="62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30" t="s">
        <v>62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4" t="s">
        <v>67</v>
      </c>
      <c r="R61" s="64"/>
      <c r="S61" s="6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64" t="s">
        <v>22</v>
      </c>
      <c r="R62" s="64"/>
      <c r="S62" s="6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61" t="s">
        <v>50</v>
      </c>
      <c r="K63" s="62"/>
      <c r="L63" s="62"/>
      <c r="M63" s="62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 t="s">
        <v>26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30" t="s">
        <v>49</v>
      </c>
      <c r="E66" s="4"/>
      <c r="F66" s="4"/>
      <c r="G66" s="4"/>
      <c r="H66" s="4"/>
      <c r="I66" s="4"/>
      <c r="J66" s="4"/>
      <c r="K66" s="4"/>
      <c r="L66" s="4"/>
      <c r="M66" s="4"/>
      <c r="N66" s="63" t="str">
        <f>+J54</f>
        <v>……………..…………... Müdürlüğü</v>
      </c>
      <c r="O66" s="63"/>
      <c r="P66" s="63"/>
      <c r="Q66" s="4" t="s">
        <v>24</v>
      </c>
      <c r="R66" s="4"/>
      <c r="S66" s="4"/>
    </row>
    <row r="67" spans="1:19" ht="12.75">
      <c r="A67" s="4"/>
      <c r="B67" s="4"/>
      <c r="C67" s="4"/>
      <c r="D67" s="30" t="s">
        <v>68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3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61" t="s">
        <v>65</v>
      </c>
      <c r="R70" s="62"/>
      <c r="S70" s="62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61" t="s">
        <v>53</v>
      </c>
      <c r="R71" s="62"/>
      <c r="S71" s="62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61" t="s">
        <v>63</v>
      </c>
      <c r="L72" s="61"/>
      <c r="M72" s="61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61"/>
      <c r="L73" s="61"/>
      <c r="M73" s="61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61" t="s">
        <v>64</v>
      </c>
      <c r="L74" s="61"/>
      <c r="M74" s="61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61" t="s">
        <v>54</v>
      </c>
      <c r="L75" s="61"/>
      <c r="M75" s="61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61" t="s">
        <v>55</v>
      </c>
      <c r="L76" s="62"/>
      <c r="M76" s="62"/>
      <c r="N76" s="4"/>
      <c r="O76" s="4"/>
      <c r="P76" s="4"/>
      <c r="Q76" s="4"/>
      <c r="R76" s="4"/>
      <c r="S76" s="4"/>
    </row>
    <row r="80" spans="10:12" ht="12.75">
      <c r="J80"/>
      <c r="K80"/>
      <c r="L80"/>
    </row>
    <row r="81" spans="10:12" ht="12.75">
      <c r="J81" s="48"/>
      <c r="K81" s="48"/>
      <c r="L81" s="48"/>
    </row>
    <row r="82" spans="10:12" ht="12.75">
      <c r="J82" s="48"/>
      <c r="K82" s="48"/>
      <c r="L82" s="48"/>
    </row>
    <row r="83" spans="10:12" ht="12.75">
      <c r="J83" s="48"/>
      <c r="K83" s="48"/>
      <c r="L83" s="48"/>
    </row>
  </sheetData>
  <sheetProtection/>
  <mergeCells count="33">
    <mergeCell ref="J82:L82"/>
    <mergeCell ref="J83:L83"/>
    <mergeCell ref="Q62:S62"/>
    <mergeCell ref="R55:S55"/>
    <mergeCell ref="Q61:S61"/>
    <mergeCell ref="J63:M63"/>
    <mergeCell ref="N66:P66"/>
    <mergeCell ref="J57:M57"/>
    <mergeCell ref="K75:M75"/>
    <mergeCell ref="K76:M76"/>
    <mergeCell ref="Q71:S71"/>
    <mergeCell ref="K72:M72"/>
    <mergeCell ref="K73:M73"/>
    <mergeCell ref="K74:M74"/>
    <mergeCell ref="J52:M52"/>
    <mergeCell ref="J53:M53"/>
    <mergeCell ref="J54:M54"/>
    <mergeCell ref="J81:L81"/>
    <mergeCell ref="A1:S1"/>
    <mergeCell ref="F2:J2"/>
    <mergeCell ref="S2:S3"/>
    <mergeCell ref="N2:N3"/>
    <mergeCell ref="O2:O3"/>
    <mergeCell ref="Q2:Q3"/>
    <mergeCell ref="R2:R3"/>
    <mergeCell ref="P2:P3"/>
    <mergeCell ref="Q70:S70"/>
    <mergeCell ref="M2:M3"/>
    <mergeCell ref="L2:L3"/>
    <mergeCell ref="A2:A3"/>
    <mergeCell ref="D2:D3"/>
    <mergeCell ref="E2:E3"/>
    <mergeCell ref="A51:R51"/>
  </mergeCells>
  <dataValidations count="2">
    <dataValidation type="whole" operator="notEqual" allowBlank="1" showInputMessage="1" showErrorMessage="1" sqref="A87:AA134 AB1:AB134">
      <formula1>-1000</formula1>
    </dataValidation>
    <dataValidation type="whole" operator="equal" allowBlank="1" showInputMessage="1" showErrorMessage="1" sqref="A77:S86 T1:AA86 A1:S51">
      <formula1>-1000</formula1>
    </dataValidation>
  </dataValidations>
  <printOptions/>
  <pageMargins left="0.984251968503937" right="0" top="0.1968503937007874" bottom="0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53"/>
  <sheetViews>
    <sheetView tabSelected="1" view="pageBreakPreview" zoomScale="85" zoomScaleNormal="85" zoomScaleSheetLayoutView="85" zoomScalePageLayoutView="0" workbookViewId="0" topLeftCell="A1">
      <selection activeCell="M19" sqref="M19"/>
    </sheetView>
  </sheetViews>
  <sheetFormatPr defaultColWidth="9.00390625" defaultRowHeight="12.75"/>
  <cols>
    <col min="1" max="1" width="4.00390625" style="4" customWidth="1"/>
    <col min="2" max="2" width="3.375" style="4" hidden="1" customWidth="1"/>
    <col min="3" max="3" width="0.12890625" style="4" hidden="1" customWidth="1"/>
    <col min="4" max="4" width="25.125" style="4" customWidth="1"/>
    <col min="5" max="5" width="21.625" style="4" customWidth="1"/>
    <col min="6" max="6" width="3.875" style="4" customWidth="1"/>
    <col min="7" max="7" width="3.375" style="4" customWidth="1"/>
    <col min="8" max="8" width="3.875" style="4" customWidth="1"/>
    <col min="9" max="9" width="3.75390625" style="4" customWidth="1"/>
    <col min="10" max="10" width="4.25390625" style="4" customWidth="1"/>
    <col min="11" max="11" width="12.875" style="4" customWidth="1"/>
    <col min="12" max="12" width="9.875" style="4" customWidth="1"/>
    <col min="13" max="13" width="9.00390625" style="4" customWidth="1"/>
    <col min="14" max="14" width="11.00390625" style="4" customWidth="1"/>
    <col min="15" max="15" width="10.75390625" style="4" customWidth="1"/>
    <col min="16" max="16" width="11.00390625" style="4" customWidth="1"/>
    <col min="17" max="17" width="12.125" style="4" customWidth="1"/>
    <col min="18" max="18" width="8.625" style="4" customWidth="1"/>
    <col min="19" max="19" width="11.125" style="4" customWidth="1"/>
    <col min="20" max="16384" width="9.125" style="4" customWidth="1"/>
  </cols>
  <sheetData>
    <row r="1" spans="1:19" s="1" customFormat="1" ht="21" customHeight="1" thickBot="1">
      <c r="A1" s="69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19" s="2" customFormat="1" ht="32.25" customHeight="1">
      <c r="A2" s="39" t="s">
        <v>0</v>
      </c>
      <c r="B2" s="13"/>
      <c r="C2" s="13"/>
      <c r="D2" s="41" t="s">
        <v>10</v>
      </c>
      <c r="E2" s="43" t="s">
        <v>9</v>
      </c>
      <c r="F2" s="52" t="s">
        <v>14</v>
      </c>
      <c r="G2" s="53"/>
      <c r="H2" s="53"/>
      <c r="I2" s="53"/>
      <c r="J2" s="54"/>
      <c r="K2" s="14" t="s">
        <v>13</v>
      </c>
      <c r="L2" s="37" t="s">
        <v>4</v>
      </c>
      <c r="M2" s="37" t="s">
        <v>19</v>
      </c>
      <c r="N2" s="37" t="s">
        <v>15</v>
      </c>
      <c r="O2" s="37" t="s">
        <v>11</v>
      </c>
      <c r="P2" s="37" t="s">
        <v>16</v>
      </c>
      <c r="Q2" s="37" t="s">
        <v>17</v>
      </c>
      <c r="R2" s="59" t="s">
        <v>18</v>
      </c>
      <c r="S2" s="55" t="s">
        <v>12</v>
      </c>
    </row>
    <row r="3" spans="1:19" s="2" customFormat="1" ht="27" customHeight="1" thickBot="1">
      <c r="A3" s="40"/>
      <c r="B3" s="16"/>
      <c r="C3" s="16"/>
      <c r="D3" s="42"/>
      <c r="E3" s="44"/>
      <c r="F3" s="15" t="s">
        <v>8</v>
      </c>
      <c r="G3" s="17" t="s">
        <v>2</v>
      </c>
      <c r="H3" s="17" t="s">
        <v>5</v>
      </c>
      <c r="I3" s="17" t="s">
        <v>6</v>
      </c>
      <c r="J3" s="18" t="s">
        <v>7</v>
      </c>
      <c r="K3" s="19" t="s">
        <v>3</v>
      </c>
      <c r="L3" s="38"/>
      <c r="M3" s="38"/>
      <c r="N3" s="38"/>
      <c r="O3" s="57"/>
      <c r="P3" s="57"/>
      <c r="Q3" s="58"/>
      <c r="R3" s="60"/>
      <c r="S3" s="56"/>
    </row>
    <row r="4" spans="1:19" s="3" customFormat="1" ht="12" customHeight="1">
      <c r="A4" s="20">
        <v>1</v>
      </c>
      <c r="B4" s="21"/>
      <c r="C4" s="22"/>
      <c r="D4" s="29" t="s">
        <v>56</v>
      </c>
      <c r="E4" s="29" t="s">
        <v>22</v>
      </c>
      <c r="F4" s="31">
        <v>0</v>
      </c>
      <c r="G4" s="32">
        <v>0</v>
      </c>
      <c r="H4" s="32">
        <v>0</v>
      </c>
      <c r="I4" s="32">
        <v>0</v>
      </c>
      <c r="J4" s="33">
        <v>0</v>
      </c>
      <c r="K4" s="34">
        <f aca="true" t="shared" si="0" ref="K4:K9">SUM(F4:J4)</f>
        <v>0</v>
      </c>
      <c r="L4" s="32">
        <v>0</v>
      </c>
      <c r="M4" s="32">
        <v>0</v>
      </c>
      <c r="N4" s="32">
        <v>20</v>
      </c>
      <c r="O4" s="32">
        <f aca="true" t="shared" si="1" ref="O4:O11">IF(((K4-24)+(9-P4))&lt;0,0,((K4-24)+(9-P4)))</f>
        <v>0</v>
      </c>
      <c r="P4" s="32">
        <v>0</v>
      </c>
      <c r="Q4" s="32">
        <v>0</v>
      </c>
      <c r="R4" s="32">
        <f aca="true" t="shared" si="2" ref="R4:R11">ROUNDDOWN(K4/10,0)</f>
        <v>0</v>
      </c>
      <c r="S4" s="33">
        <f>SUM(N4:R4)</f>
        <v>20</v>
      </c>
    </row>
    <row r="5" spans="1:19" s="3" customFormat="1" ht="12" customHeight="1">
      <c r="A5" s="20">
        <v>2</v>
      </c>
      <c r="B5" s="21"/>
      <c r="C5" s="22"/>
      <c r="D5" s="29"/>
      <c r="E5" s="29" t="s">
        <v>23</v>
      </c>
      <c r="F5" s="31">
        <v>0</v>
      </c>
      <c r="G5" s="32">
        <v>0</v>
      </c>
      <c r="H5" s="32">
        <v>0</v>
      </c>
      <c r="I5" s="32">
        <v>0</v>
      </c>
      <c r="J5" s="33">
        <v>0</v>
      </c>
      <c r="K5" s="34">
        <f t="shared" si="0"/>
        <v>0</v>
      </c>
      <c r="L5" s="32">
        <v>0</v>
      </c>
      <c r="M5" s="32">
        <v>0</v>
      </c>
      <c r="N5" s="32">
        <v>18</v>
      </c>
      <c r="O5" s="32">
        <f t="shared" si="1"/>
        <v>0</v>
      </c>
      <c r="P5" s="32">
        <v>0</v>
      </c>
      <c r="Q5" s="32">
        <v>0</v>
      </c>
      <c r="R5" s="32">
        <f t="shared" si="2"/>
        <v>0</v>
      </c>
      <c r="S5" s="33">
        <f>SUM(N5:R5)</f>
        <v>18</v>
      </c>
    </row>
    <row r="6" spans="1:19" s="3" customFormat="1" ht="12" customHeight="1">
      <c r="A6" s="20">
        <v>3</v>
      </c>
      <c r="B6" s="21"/>
      <c r="C6" s="22"/>
      <c r="D6" s="29"/>
      <c r="E6" s="29" t="s">
        <v>23</v>
      </c>
      <c r="F6" s="31">
        <v>0</v>
      </c>
      <c r="G6" s="32">
        <v>0</v>
      </c>
      <c r="H6" s="32">
        <v>0</v>
      </c>
      <c r="I6" s="32">
        <v>0</v>
      </c>
      <c r="J6" s="33">
        <v>0</v>
      </c>
      <c r="K6" s="34">
        <f t="shared" si="0"/>
        <v>0</v>
      </c>
      <c r="L6" s="32">
        <v>0</v>
      </c>
      <c r="M6" s="32">
        <v>0</v>
      </c>
      <c r="N6" s="32">
        <v>18</v>
      </c>
      <c r="O6" s="32">
        <f t="shared" si="1"/>
        <v>0</v>
      </c>
      <c r="P6" s="32">
        <v>0</v>
      </c>
      <c r="Q6" s="32">
        <v>0</v>
      </c>
      <c r="R6" s="32">
        <f t="shared" si="2"/>
        <v>0</v>
      </c>
      <c r="S6" s="33">
        <f>SUM(N6:R6)</f>
        <v>18</v>
      </c>
    </row>
    <row r="7" spans="1:19" s="3" customFormat="1" ht="12" customHeight="1">
      <c r="A7" s="20">
        <v>4</v>
      </c>
      <c r="B7" s="21"/>
      <c r="C7" s="22"/>
      <c r="D7" s="29"/>
      <c r="E7" s="29" t="s">
        <v>23</v>
      </c>
      <c r="F7" s="31">
        <v>0</v>
      </c>
      <c r="G7" s="32">
        <v>0</v>
      </c>
      <c r="H7" s="32">
        <v>0</v>
      </c>
      <c r="I7" s="32">
        <v>0</v>
      </c>
      <c r="J7" s="33">
        <v>0</v>
      </c>
      <c r="K7" s="34">
        <f t="shared" si="0"/>
        <v>0</v>
      </c>
      <c r="L7" s="32">
        <v>6</v>
      </c>
      <c r="M7" s="32">
        <v>0</v>
      </c>
      <c r="N7" s="32">
        <v>18</v>
      </c>
      <c r="O7" s="32">
        <f t="shared" si="1"/>
        <v>0</v>
      </c>
      <c r="P7" s="32">
        <f>IF((K7-21)&lt;0,0,(K7-21))</f>
        <v>0</v>
      </c>
      <c r="Q7" s="32">
        <v>0</v>
      </c>
      <c r="R7" s="32">
        <f t="shared" si="2"/>
        <v>0</v>
      </c>
      <c r="S7" s="33">
        <f>SUM(N7:R7)</f>
        <v>18</v>
      </c>
    </row>
    <row r="8" spans="1:19" s="3" customFormat="1" ht="12" customHeight="1">
      <c r="A8" s="20">
        <v>5</v>
      </c>
      <c r="B8" s="21"/>
      <c r="C8" s="22"/>
      <c r="D8" s="29"/>
      <c r="E8" s="29" t="s">
        <v>57</v>
      </c>
      <c r="F8" s="31">
        <v>6</v>
      </c>
      <c r="G8" s="32">
        <v>6</v>
      </c>
      <c r="H8" s="32">
        <v>6</v>
      </c>
      <c r="I8" s="32">
        <v>6</v>
      </c>
      <c r="J8" s="33">
        <v>6</v>
      </c>
      <c r="K8" s="34">
        <f t="shared" si="0"/>
        <v>30</v>
      </c>
      <c r="L8" s="32">
        <v>18</v>
      </c>
      <c r="M8" s="32">
        <f>K8-L8</f>
        <v>12</v>
      </c>
      <c r="N8" s="32">
        <v>0</v>
      </c>
      <c r="O8" s="32">
        <v>12</v>
      </c>
      <c r="P8" s="32">
        <v>0</v>
      </c>
      <c r="Q8" s="32">
        <v>0</v>
      </c>
      <c r="R8" s="32">
        <f t="shared" si="2"/>
        <v>3</v>
      </c>
      <c r="S8" s="33">
        <f>SUM(Q8:R8)+M8</f>
        <v>15</v>
      </c>
    </row>
    <row r="9" spans="1:19" s="3" customFormat="1" ht="12" customHeight="1">
      <c r="A9" s="20">
        <v>6</v>
      </c>
      <c r="B9" s="21"/>
      <c r="C9" s="22"/>
      <c r="D9" s="29"/>
      <c r="E9" s="29" t="s">
        <v>58</v>
      </c>
      <c r="F9" s="31">
        <v>6</v>
      </c>
      <c r="G9" s="32">
        <v>6</v>
      </c>
      <c r="H9" s="32">
        <v>6</v>
      </c>
      <c r="I9" s="32">
        <v>6</v>
      </c>
      <c r="J9" s="33">
        <v>6</v>
      </c>
      <c r="K9" s="34">
        <f t="shared" si="0"/>
        <v>30</v>
      </c>
      <c r="L9" s="32">
        <v>18</v>
      </c>
      <c r="M9" s="32">
        <f>K9-L9</f>
        <v>12</v>
      </c>
      <c r="N9" s="32">
        <v>0</v>
      </c>
      <c r="O9" s="32">
        <v>12</v>
      </c>
      <c r="P9" s="32">
        <v>0</v>
      </c>
      <c r="Q9" s="32">
        <v>0</v>
      </c>
      <c r="R9" s="32">
        <f t="shared" si="2"/>
        <v>3</v>
      </c>
      <c r="S9" s="33">
        <f>SUM(Q9:R9)+M9</f>
        <v>15</v>
      </c>
    </row>
    <row r="10" spans="1:19" s="3" customFormat="1" ht="12" customHeight="1">
      <c r="A10" s="20">
        <v>7</v>
      </c>
      <c r="B10" s="21"/>
      <c r="C10" s="22"/>
      <c r="D10" s="29"/>
      <c r="E10" s="35" t="s">
        <v>59</v>
      </c>
      <c r="F10" s="31">
        <v>6</v>
      </c>
      <c r="G10" s="32">
        <v>4</v>
      </c>
      <c r="H10" s="32">
        <v>6</v>
      </c>
      <c r="I10" s="32">
        <v>6</v>
      </c>
      <c r="J10" s="33">
        <v>6</v>
      </c>
      <c r="K10" s="34">
        <f>SUM(F10:J10)</f>
        <v>28</v>
      </c>
      <c r="L10" s="32">
        <v>15</v>
      </c>
      <c r="M10" s="32">
        <f>K10-L10</f>
        <v>13</v>
      </c>
      <c r="N10" s="32">
        <v>0</v>
      </c>
      <c r="O10" s="32">
        <f t="shared" si="1"/>
        <v>6</v>
      </c>
      <c r="P10" s="32">
        <f>IF((K10-21)&lt;0,0,(K10-21))</f>
        <v>7</v>
      </c>
      <c r="Q10" s="32">
        <v>2</v>
      </c>
      <c r="R10" s="32">
        <f t="shared" si="2"/>
        <v>2</v>
      </c>
      <c r="S10" s="33">
        <f>SUM(Q10:R10)+M10</f>
        <v>17</v>
      </c>
    </row>
    <row r="11" spans="1:19" s="3" customFormat="1" ht="12" customHeight="1">
      <c r="A11" s="20">
        <v>8</v>
      </c>
      <c r="B11" s="21"/>
      <c r="C11" s="22"/>
      <c r="D11" s="29"/>
      <c r="E11" s="29" t="s">
        <v>60</v>
      </c>
      <c r="F11" s="31">
        <v>4</v>
      </c>
      <c r="G11" s="32">
        <v>6</v>
      </c>
      <c r="H11" s="32">
        <v>3</v>
      </c>
      <c r="I11" s="32">
        <v>6</v>
      </c>
      <c r="J11" s="33">
        <v>7</v>
      </c>
      <c r="K11" s="34">
        <f>SUM(F11:J11)</f>
        <v>26</v>
      </c>
      <c r="L11" s="32">
        <v>15</v>
      </c>
      <c r="M11" s="32">
        <f>K11-L11</f>
        <v>11</v>
      </c>
      <c r="N11" s="32">
        <v>0</v>
      </c>
      <c r="O11" s="32">
        <f t="shared" si="1"/>
        <v>6</v>
      </c>
      <c r="P11" s="32">
        <f>IF((K11-21)&lt;0,0,(K11-21))</f>
        <v>5</v>
      </c>
      <c r="Q11" s="32">
        <v>2</v>
      </c>
      <c r="R11" s="32">
        <f t="shared" si="2"/>
        <v>2</v>
      </c>
      <c r="S11" s="33">
        <f>SUM(Q11:R11)+M11</f>
        <v>15</v>
      </c>
    </row>
    <row r="12" spans="1:19" s="3" customFormat="1" ht="12" customHeight="1">
      <c r="A12" s="20">
        <v>9</v>
      </c>
      <c r="B12" s="21"/>
      <c r="C12" s="22"/>
      <c r="D12" s="29"/>
      <c r="E12" s="29"/>
      <c r="F12" s="31"/>
      <c r="G12" s="32"/>
      <c r="H12" s="32"/>
      <c r="I12" s="32"/>
      <c r="J12" s="33"/>
      <c r="K12" s="34"/>
      <c r="L12" s="32"/>
      <c r="M12" s="32"/>
      <c r="N12" s="32"/>
      <c r="O12" s="32"/>
      <c r="P12" s="32"/>
      <c r="Q12" s="32"/>
      <c r="R12" s="32"/>
      <c r="S12" s="33"/>
    </row>
    <row r="13" spans="1:19" s="3" customFormat="1" ht="12" customHeight="1">
      <c r="A13" s="20">
        <v>10</v>
      </c>
      <c r="B13" s="21"/>
      <c r="C13" s="22"/>
      <c r="D13" s="29"/>
      <c r="E13" s="29"/>
      <c r="F13" s="31"/>
      <c r="G13" s="32"/>
      <c r="H13" s="32"/>
      <c r="I13" s="32"/>
      <c r="J13" s="33"/>
      <c r="K13" s="34"/>
      <c r="L13" s="32"/>
      <c r="M13" s="32"/>
      <c r="N13" s="32"/>
      <c r="O13" s="32"/>
      <c r="P13" s="32"/>
      <c r="Q13" s="32"/>
      <c r="R13" s="32"/>
      <c r="S13" s="33"/>
    </row>
    <row r="14" spans="1:19" s="3" customFormat="1" ht="12" customHeight="1">
      <c r="A14" s="20">
        <v>11</v>
      </c>
      <c r="B14" s="21"/>
      <c r="C14" s="22"/>
      <c r="D14" s="29"/>
      <c r="E14" s="29"/>
      <c r="F14" s="31"/>
      <c r="G14" s="32"/>
      <c r="H14" s="32"/>
      <c r="I14" s="32"/>
      <c r="J14" s="33"/>
      <c r="K14" s="34"/>
      <c r="L14" s="32"/>
      <c r="M14" s="32"/>
      <c r="N14" s="32"/>
      <c r="O14" s="32"/>
      <c r="P14" s="32"/>
      <c r="Q14" s="32"/>
      <c r="R14" s="32"/>
      <c r="S14" s="33"/>
    </row>
    <row r="15" spans="1:19" s="3" customFormat="1" ht="12" customHeight="1">
      <c r="A15" s="20">
        <v>12</v>
      </c>
      <c r="B15" s="21"/>
      <c r="C15" s="22"/>
      <c r="D15" s="29"/>
      <c r="E15" s="29"/>
      <c r="F15" s="31"/>
      <c r="G15" s="32"/>
      <c r="H15" s="32"/>
      <c r="I15" s="32"/>
      <c r="J15" s="33"/>
      <c r="K15" s="34"/>
      <c r="L15" s="32"/>
      <c r="M15" s="32"/>
      <c r="N15" s="32"/>
      <c r="O15" s="32"/>
      <c r="P15" s="32"/>
      <c r="Q15" s="32"/>
      <c r="R15" s="32"/>
      <c r="S15" s="33"/>
    </row>
    <row r="16" spans="1:19" s="3" customFormat="1" ht="12" customHeight="1">
      <c r="A16" s="20">
        <v>13</v>
      </c>
      <c r="B16" s="21"/>
      <c r="C16" s="22"/>
      <c r="D16" s="29"/>
      <c r="E16" s="29"/>
      <c r="F16" s="31"/>
      <c r="G16" s="32"/>
      <c r="H16" s="32"/>
      <c r="I16" s="32"/>
      <c r="J16" s="33"/>
      <c r="K16" s="34"/>
      <c r="L16" s="32"/>
      <c r="M16" s="32"/>
      <c r="N16" s="32"/>
      <c r="O16" s="32"/>
      <c r="P16" s="32"/>
      <c r="Q16" s="32"/>
      <c r="R16" s="32"/>
      <c r="S16" s="33"/>
    </row>
    <row r="17" spans="1:19" s="3" customFormat="1" ht="12" customHeight="1">
      <c r="A17" s="20">
        <v>14</v>
      </c>
      <c r="B17" s="21"/>
      <c r="C17" s="22"/>
      <c r="D17" s="29"/>
      <c r="E17" s="29"/>
      <c r="F17" s="31"/>
      <c r="G17" s="32"/>
      <c r="H17" s="32"/>
      <c r="I17" s="32"/>
      <c r="J17" s="33"/>
      <c r="K17" s="34"/>
      <c r="L17" s="32"/>
      <c r="M17" s="32"/>
      <c r="N17" s="32"/>
      <c r="O17" s="32"/>
      <c r="P17" s="32"/>
      <c r="Q17" s="32"/>
      <c r="R17" s="32"/>
      <c r="S17" s="33"/>
    </row>
    <row r="18" spans="1:19" s="3" customFormat="1" ht="12" customHeight="1">
      <c r="A18" s="20">
        <v>15</v>
      </c>
      <c r="B18" s="21"/>
      <c r="C18" s="22"/>
      <c r="D18" s="29"/>
      <c r="E18" s="29"/>
      <c r="F18" s="31"/>
      <c r="G18" s="32"/>
      <c r="H18" s="32"/>
      <c r="I18" s="32"/>
      <c r="J18" s="33"/>
      <c r="K18" s="34"/>
      <c r="L18" s="32"/>
      <c r="M18" s="32"/>
      <c r="N18" s="32"/>
      <c r="O18" s="32"/>
      <c r="P18" s="32"/>
      <c r="Q18" s="32"/>
      <c r="R18" s="32"/>
      <c r="S18" s="33"/>
    </row>
    <row r="19" spans="1:19" s="3" customFormat="1" ht="12" customHeight="1">
      <c r="A19" s="20">
        <v>16</v>
      </c>
      <c r="B19" s="21"/>
      <c r="C19" s="22"/>
      <c r="D19" s="29"/>
      <c r="E19" s="29"/>
      <c r="F19" s="31"/>
      <c r="G19" s="32"/>
      <c r="H19" s="32"/>
      <c r="I19" s="32"/>
      <c r="J19" s="33"/>
      <c r="K19" s="34"/>
      <c r="L19" s="32"/>
      <c r="M19" s="32"/>
      <c r="N19" s="32"/>
      <c r="O19" s="32"/>
      <c r="P19" s="32"/>
      <c r="Q19" s="32"/>
      <c r="R19" s="32"/>
      <c r="S19" s="33"/>
    </row>
    <row r="20" spans="1:19" s="3" customFormat="1" ht="12" customHeight="1">
      <c r="A20" s="20">
        <v>17</v>
      </c>
      <c r="B20" s="21"/>
      <c r="C20" s="22"/>
      <c r="D20" s="29"/>
      <c r="E20" s="29"/>
      <c r="F20" s="31"/>
      <c r="G20" s="32"/>
      <c r="H20" s="32"/>
      <c r="I20" s="32"/>
      <c r="J20" s="33"/>
      <c r="K20" s="34"/>
      <c r="L20" s="32"/>
      <c r="M20" s="32"/>
      <c r="N20" s="32"/>
      <c r="O20" s="32"/>
      <c r="P20" s="32"/>
      <c r="Q20" s="32"/>
      <c r="R20" s="32"/>
      <c r="S20" s="33"/>
    </row>
    <row r="21" spans="1:19" s="3" customFormat="1" ht="12" customHeight="1">
      <c r="A21" s="20">
        <v>18</v>
      </c>
      <c r="B21" s="21"/>
      <c r="C21" s="22"/>
      <c r="D21" s="29"/>
      <c r="E21" s="29"/>
      <c r="F21" s="31"/>
      <c r="G21" s="32"/>
      <c r="H21" s="32"/>
      <c r="I21" s="32"/>
      <c r="J21" s="33"/>
      <c r="K21" s="34"/>
      <c r="L21" s="32"/>
      <c r="M21" s="32"/>
      <c r="N21" s="32"/>
      <c r="O21" s="32"/>
      <c r="P21" s="32"/>
      <c r="Q21" s="32"/>
      <c r="R21" s="32"/>
      <c r="S21" s="33"/>
    </row>
    <row r="22" spans="1:19" s="3" customFormat="1" ht="12" customHeight="1">
      <c r="A22" s="20">
        <v>19</v>
      </c>
      <c r="B22" s="21"/>
      <c r="C22" s="22"/>
      <c r="D22" s="29"/>
      <c r="E22" s="29"/>
      <c r="F22" s="31"/>
      <c r="G22" s="32"/>
      <c r="H22" s="32"/>
      <c r="I22" s="32"/>
      <c r="J22" s="33"/>
      <c r="K22" s="34"/>
      <c r="L22" s="32"/>
      <c r="M22" s="32"/>
      <c r="N22" s="32"/>
      <c r="O22" s="32"/>
      <c r="P22" s="32"/>
      <c r="Q22" s="32"/>
      <c r="R22" s="32"/>
      <c r="S22" s="33"/>
    </row>
    <row r="23" spans="1:19" s="3" customFormat="1" ht="12" customHeight="1">
      <c r="A23" s="20">
        <v>20</v>
      </c>
      <c r="B23" s="21"/>
      <c r="C23" s="22"/>
      <c r="D23" s="29"/>
      <c r="E23" s="29"/>
      <c r="F23" s="31"/>
      <c r="G23" s="32"/>
      <c r="H23" s="32"/>
      <c r="I23" s="32"/>
      <c r="J23" s="33"/>
      <c r="K23" s="34"/>
      <c r="L23" s="32"/>
      <c r="M23" s="32"/>
      <c r="N23" s="32"/>
      <c r="O23" s="32"/>
      <c r="P23" s="32"/>
      <c r="Q23" s="32"/>
      <c r="R23" s="32"/>
      <c r="S23" s="33"/>
    </row>
    <row r="24" spans="1:19" s="3" customFormat="1" ht="12" customHeight="1">
      <c r="A24" s="20">
        <v>21</v>
      </c>
      <c r="B24" s="21"/>
      <c r="C24" s="22"/>
      <c r="D24" s="29"/>
      <c r="E24" s="29"/>
      <c r="F24" s="31"/>
      <c r="G24" s="32"/>
      <c r="H24" s="32"/>
      <c r="I24" s="32"/>
      <c r="J24" s="33"/>
      <c r="K24" s="34"/>
      <c r="L24" s="32"/>
      <c r="M24" s="32"/>
      <c r="N24" s="32"/>
      <c r="O24" s="32"/>
      <c r="P24" s="32"/>
      <c r="Q24" s="32"/>
      <c r="R24" s="32"/>
      <c r="S24" s="33"/>
    </row>
    <row r="25" spans="1:19" s="3" customFormat="1" ht="12" customHeight="1">
      <c r="A25" s="20">
        <v>22</v>
      </c>
      <c r="B25" s="21"/>
      <c r="C25" s="22"/>
      <c r="D25" s="29"/>
      <c r="E25" s="29"/>
      <c r="F25" s="31"/>
      <c r="G25" s="32"/>
      <c r="H25" s="32"/>
      <c r="I25" s="32"/>
      <c r="J25" s="33"/>
      <c r="K25" s="34"/>
      <c r="L25" s="32"/>
      <c r="M25" s="32"/>
      <c r="N25" s="32"/>
      <c r="O25" s="32"/>
      <c r="P25" s="32"/>
      <c r="Q25" s="32"/>
      <c r="R25" s="32"/>
      <c r="S25" s="33"/>
    </row>
    <row r="26" spans="1:19" s="3" customFormat="1" ht="12" customHeight="1">
      <c r="A26" s="20">
        <v>23</v>
      </c>
      <c r="B26" s="21"/>
      <c r="C26" s="22"/>
      <c r="D26" s="29"/>
      <c r="E26" s="29"/>
      <c r="F26" s="31"/>
      <c r="G26" s="32"/>
      <c r="H26" s="32"/>
      <c r="I26" s="32"/>
      <c r="J26" s="33"/>
      <c r="K26" s="34"/>
      <c r="L26" s="32"/>
      <c r="M26" s="32"/>
      <c r="N26" s="32"/>
      <c r="O26" s="32"/>
      <c r="P26" s="32"/>
      <c r="Q26" s="32"/>
      <c r="R26" s="32"/>
      <c r="S26" s="33"/>
    </row>
    <row r="27" spans="1:19" s="3" customFormat="1" ht="12" customHeight="1">
      <c r="A27" s="20">
        <v>24</v>
      </c>
      <c r="B27" s="21"/>
      <c r="C27" s="22"/>
      <c r="D27" s="29"/>
      <c r="E27" s="29"/>
      <c r="F27" s="31"/>
      <c r="G27" s="32"/>
      <c r="H27" s="32"/>
      <c r="I27" s="32"/>
      <c r="J27" s="33"/>
      <c r="K27" s="34"/>
      <c r="L27" s="32"/>
      <c r="M27" s="32"/>
      <c r="N27" s="32"/>
      <c r="O27" s="32"/>
      <c r="P27" s="32"/>
      <c r="Q27" s="32"/>
      <c r="R27" s="32"/>
      <c r="S27" s="33"/>
    </row>
    <row r="28" spans="1:19" s="3" customFormat="1" ht="12" customHeight="1" thickBot="1">
      <c r="A28" s="20">
        <v>25</v>
      </c>
      <c r="B28" s="21"/>
      <c r="C28" s="22"/>
      <c r="D28" s="29"/>
      <c r="E28" s="29"/>
      <c r="F28" s="31"/>
      <c r="G28" s="32"/>
      <c r="H28" s="32"/>
      <c r="I28" s="32"/>
      <c r="J28" s="33"/>
      <c r="K28" s="34"/>
      <c r="L28" s="32"/>
      <c r="M28" s="32"/>
      <c r="N28" s="32"/>
      <c r="O28" s="32"/>
      <c r="P28" s="32"/>
      <c r="Q28" s="32"/>
      <c r="R28" s="32"/>
      <c r="S28" s="33"/>
    </row>
    <row r="29" spans="1:19" ht="15" customHeight="1" thickBot="1">
      <c r="A29" s="66" t="s">
        <v>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5">
        <f>SUM(S4:S28)</f>
        <v>136</v>
      </c>
    </row>
    <row r="30" spans="10:13" ht="13.5" customHeight="1">
      <c r="J30" s="62" t="s">
        <v>20</v>
      </c>
      <c r="K30" s="62"/>
      <c r="L30" s="62"/>
      <c r="M30" s="62"/>
    </row>
    <row r="31" spans="10:13" ht="13.5" customHeight="1">
      <c r="J31" s="61" t="s">
        <v>61</v>
      </c>
      <c r="K31" s="62"/>
      <c r="L31" s="62"/>
      <c r="M31" s="62"/>
    </row>
    <row r="32" spans="10:13" ht="13.5" customHeight="1">
      <c r="J32" s="63" t="s">
        <v>52</v>
      </c>
      <c r="K32" s="63"/>
      <c r="L32" s="63"/>
      <c r="M32" s="63"/>
    </row>
    <row r="33" spans="4:19" ht="13.5" customHeight="1">
      <c r="D33" s="4" t="s">
        <v>48</v>
      </c>
      <c r="R33" s="65">
        <f ca="1">TODAY()</f>
        <v>42640</v>
      </c>
      <c r="S33" s="62"/>
    </row>
    <row r="34" ht="13.5" customHeight="1">
      <c r="D34" s="4" t="s">
        <v>21</v>
      </c>
    </row>
    <row r="35" ht="13.5" customHeight="1"/>
    <row r="36" ht="13.5" customHeight="1">
      <c r="D36" s="30" t="s">
        <v>62</v>
      </c>
    </row>
    <row r="37" ht="13.5" customHeight="1"/>
    <row r="38" spans="17:19" ht="13.5" customHeight="1">
      <c r="Q38" s="64" t="str">
        <f>D4</f>
        <v>………………………..</v>
      </c>
      <c r="R38" s="64"/>
      <c r="S38" s="64"/>
    </row>
    <row r="39" spans="17:19" ht="13.5" customHeight="1">
      <c r="Q39" s="64" t="str">
        <f>+E4</f>
        <v>Okul Müdürü</v>
      </c>
      <c r="R39" s="64"/>
      <c r="S39" s="64"/>
    </row>
    <row r="40" spans="10:13" ht="13.5" customHeight="1">
      <c r="J40" s="61" t="s">
        <v>51</v>
      </c>
      <c r="K40" s="62"/>
      <c r="L40" s="62"/>
      <c r="M40" s="62"/>
    </row>
    <row r="41" ht="13.5" customHeight="1"/>
    <row r="42" ht="13.5" customHeight="1">
      <c r="D42" s="4" t="s">
        <v>26</v>
      </c>
    </row>
    <row r="43" spans="4:17" ht="13.5" customHeight="1">
      <c r="D43" s="30" t="s">
        <v>49</v>
      </c>
      <c r="N43" s="63" t="str">
        <f>+J32</f>
        <v>……………..…………... Müdürlüğü</v>
      </c>
      <c r="O43" s="63"/>
      <c r="P43" s="63"/>
      <c r="Q43" s="4" t="s">
        <v>24</v>
      </c>
    </row>
    <row r="44" ht="13.5" customHeight="1">
      <c r="D44" s="30" t="s">
        <v>68</v>
      </c>
    </row>
    <row r="45" ht="20.25" customHeight="1">
      <c r="D45" s="30"/>
    </row>
    <row r="46" spans="17:19" ht="13.5" customHeight="1">
      <c r="Q46" s="61" t="s">
        <v>65</v>
      </c>
      <c r="R46" s="62"/>
      <c r="S46" s="62"/>
    </row>
    <row r="47" spans="11:19" ht="13.5" customHeight="1">
      <c r="K47" s="61" t="s">
        <v>69</v>
      </c>
      <c r="L47" s="61"/>
      <c r="M47" s="61"/>
      <c r="Q47" s="61" t="s">
        <v>53</v>
      </c>
      <c r="R47" s="62"/>
      <c r="S47" s="62"/>
    </row>
    <row r="48" spans="11:13" ht="13.5" customHeight="1">
      <c r="K48" s="61" t="s">
        <v>70</v>
      </c>
      <c r="L48" s="61"/>
      <c r="M48" s="61"/>
    </row>
    <row r="49" ht="13.5" customHeight="1"/>
    <row r="50" spans="11:13" ht="13.5" customHeight="1">
      <c r="K50" s="36"/>
      <c r="L50" s="36"/>
      <c r="M50" s="36"/>
    </row>
    <row r="51" spans="11:13" ht="13.5" customHeight="1">
      <c r="K51" s="61" t="s">
        <v>64</v>
      </c>
      <c r="L51" s="61"/>
      <c r="M51" s="61"/>
    </row>
    <row r="52" spans="11:13" ht="13.5" customHeight="1">
      <c r="K52" s="61" t="s">
        <v>54</v>
      </c>
      <c r="L52" s="61"/>
      <c r="M52" s="61"/>
    </row>
    <row r="53" spans="11:13" ht="13.5" customHeight="1">
      <c r="K53" s="61" t="s">
        <v>55</v>
      </c>
      <c r="L53" s="62"/>
      <c r="M53" s="62"/>
    </row>
  </sheetData>
  <sheetProtection/>
  <mergeCells count="29">
    <mergeCell ref="L2:L3"/>
    <mergeCell ref="K51:M51"/>
    <mergeCell ref="K52:M52"/>
    <mergeCell ref="K53:M53"/>
    <mergeCell ref="A2:A3"/>
    <mergeCell ref="D2:D3"/>
    <mergeCell ref="E2:E3"/>
    <mergeCell ref="J40:M40"/>
    <mergeCell ref="K48:M48"/>
    <mergeCell ref="J32:M32"/>
    <mergeCell ref="A1:S1"/>
    <mergeCell ref="F2:J2"/>
    <mergeCell ref="S2:S3"/>
    <mergeCell ref="N2:N3"/>
    <mergeCell ref="O2:O3"/>
    <mergeCell ref="Q2:Q3"/>
    <mergeCell ref="R2:R3"/>
    <mergeCell ref="P2:P3"/>
    <mergeCell ref="M2:M3"/>
    <mergeCell ref="K47:M47"/>
    <mergeCell ref="N43:P43"/>
    <mergeCell ref="A29:R29"/>
    <mergeCell ref="Q46:S46"/>
    <mergeCell ref="Q47:S47"/>
    <mergeCell ref="Q39:S39"/>
    <mergeCell ref="R33:S33"/>
    <mergeCell ref="J30:M30"/>
    <mergeCell ref="J31:M31"/>
    <mergeCell ref="Q38:S38"/>
  </mergeCells>
  <dataValidations count="1">
    <dataValidation type="decimal" operator="equal" allowBlank="1" showInputMessage="1" showErrorMessage="1" sqref="A2:J3 K2:K28">
      <formula1>-1000</formula1>
    </dataValidation>
  </dataValidations>
  <printOptions/>
  <pageMargins left="0.984251968503937" right="0" top="0.1968503937007874" bottom="0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 COMPUTER</dc:creator>
  <cp:keywords/>
  <dc:description/>
  <cp:lastModifiedBy>Eyüp Özcan</cp:lastModifiedBy>
  <cp:lastPrinted>2016-09-23T08:32:20Z</cp:lastPrinted>
  <dcterms:created xsi:type="dcterms:W3CDTF">1998-11-06T06:07:10Z</dcterms:created>
  <dcterms:modified xsi:type="dcterms:W3CDTF">2016-09-27T12:54:12Z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125317EC">
    <vt:lpwstr/>
  </property>
  <property fmtid="{D5CDD505-2E9C-101B-9397-08002B2CF9AE}" pid="21" name="IVIDC5616D9">
    <vt:lpwstr/>
  </property>
  <property fmtid="{D5CDD505-2E9C-101B-9397-08002B2CF9AE}" pid="22" name="IVID221413FE">
    <vt:lpwstr/>
  </property>
  <property fmtid="{D5CDD505-2E9C-101B-9397-08002B2CF9AE}" pid="23" name="IVID294611E7">
    <vt:lpwstr/>
  </property>
  <property fmtid="{D5CDD505-2E9C-101B-9397-08002B2CF9AE}" pid="24" name="IVID332D1135">
    <vt:lpwstr/>
  </property>
  <property fmtid="{D5CDD505-2E9C-101B-9397-08002B2CF9AE}" pid="25" name="IVIDD751C05">
    <vt:lpwstr/>
  </property>
  <property fmtid="{D5CDD505-2E9C-101B-9397-08002B2CF9AE}" pid="26" name="IVID24E8744E">
    <vt:lpwstr/>
  </property>
  <property fmtid="{D5CDD505-2E9C-101B-9397-08002B2CF9AE}" pid="27" name="IVID244D17F9">
    <vt:lpwstr/>
  </property>
  <property fmtid="{D5CDD505-2E9C-101B-9397-08002B2CF9AE}" pid="28" name="IVID374817DF">
    <vt:lpwstr/>
  </property>
  <property fmtid="{D5CDD505-2E9C-101B-9397-08002B2CF9AE}" pid="29" name="IVID113010F2">
    <vt:lpwstr/>
  </property>
  <property fmtid="{D5CDD505-2E9C-101B-9397-08002B2CF9AE}" pid="30" name="IVID8072E267">
    <vt:lpwstr/>
  </property>
  <property fmtid="{D5CDD505-2E9C-101B-9397-08002B2CF9AE}" pid="31" name="IVID487C611E">
    <vt:lpwstr/>
  </property>
  <property fmtid="{D5CDD505-2E9C-101B-9397-08002B2CF9AE}" pid="32" name="IVID2A511BE7">
    <vt:lpwstr/>
  </property>
  <property fmtid="{D5CDD505-2E9C-101B-9397-08002B2CF9AE}" pid="33" name="IVIDD3B19DA">
    <vt:lpwstr/>
  </property>
  <property fmtid="{D5CDD505-2E9C-101B-9397-08002B2CF9AE}" pid="34" name="IVID2E2F13E5">
    <vt:lpwstr/>
  </property>
  <property fmtid="{D5CDD505-2E9C-101B-9397-08002B2CF9AE}" pid="35" name="IVID42D07E8">
    <vt:lpwstr/>
  </property>
  <property fmtid="{D5CDD505-2E9C-101B-9397-08002B2CF9AE}" pid="36" name="IVIDA281BD8">
    <vt:lpwstr/>
  </property>
  <property fmtid="{D5CDD505-2E9C-101B-9397-08002B2CF9AE}" pid="37" name="IVID9869E2BF">
    <vt:lpwstr/>
  </property>
  <property fmtid="{D5CDD505-2E9C-101B-9397-08002B2CF9AE}" pid="38" name="IVID132E18DF">
    <vt:lpwstr/>
  </property>
  <property fmtid="{D5CDD505-2E9C-101B-9397-08002B2CF9AE}" pid="39" name="IVID202715EC">
    <vt:lpwstr/>
  </property>
  <property fmtid="{D5CDD505-2E9C-101B-9397-08002B2CF9AE}" pid="40" name="IVID2082B570">
    <vt:lpwstr/>
  </property>
  <property fmtid="{D5CDD505-2E9C-101B-9397-08002B2CF9AE}" pid="41" name="IVID207E21">
    <vt:lpwstr/>
  </property>
  <property fmtid="{D5CDD505-2E9C-101B-9397-08002B2CF9AE}" pid="42" name="IVID2271EE2">
    <vt:lpwstr/>
  </property>
  <property fmtid="{D5CDD505-2E9C-101B-9397-08002B2CF9AE}" pid="43" name="IVID446616F1">
    <vt:lpwstr/>
  </property>
  <property fmtid="{D5CDD505-2E9C-101B-9397-08002B2CF9AE}" pid="44" name="IVIDA4B13DE">
    <vt:lpwstr/>
  </property>
  <property fmtid="{D5CDD505-2E9C-101B-9397-08002B2CF9AE}" pid="45" name="IVID2828AD07">
    <vt:lpwstr/>
  </property>
  <property fmtid="{D5CDD505-2E9C-101B-9397-08002B2CF9AE}" pid="46" name="IVID316A19F1">
    <vt:lpwstr/>
  </property>
  <property fmtid="{D5CDD505-2E9C-101B-9397-08002B2CF9AE}" pid="47" name="IVID2C3712DA">
    <vt:lpwstr/>
  </property>
  <property fmtid="{D5CDD505-2E9C-101B-9397-08002B2CF9AE}" pid="48" name="IVID223918DA">
    <vt:lpwstr/>
  </property>
  <property fmtid="{D5CDD505-2E9C-101B-9397-08002B2CF9AE}" pid="49" name="IVID202710DA">
    <vt:lpwstr/>
  </property>
  <property fmtid="{D5CDD505-2E9C-101B-9397-08002B2CF9AE}" pid="50" name="IVID42361EF5">
    <vt:lpwstr/>
  </property>
  <property fmtid="{D5CDD505-2E9C-101B-9397-08002B2CF9AE}" pid="51" name="IVID402112FC">
    <vt:lpwstr/>
  </property>
  <property fmtid="{D5CDD505-2E9C-101B-9397-08002B2CF9AE}" pid="52" name="IVID3C3315DB">
    <vt:lpwstr/>
  </property>
  <property fmtid="{D5CDD505-2E9C-101B-9397-08002B2CF9AE}" pid="53" name="IVID18361EFA">
    <vt:lpwstr/>
  </property>
  <property fmtid="{D5CDD505-2E9C-101B-9397-08002B2CF9AE}" pid="54" name="IVID37580FF1">
    <vt:lpwstr/>
  </property>
  <property fmtid="{D5CDD505-2E9C-101B-9397-08002B2CF9AE}" pid="55" name="IVID29330FDD">
    <vt:lpwstr/>
  </property>
  <property fmtid="{D5CDD505-2E9C-101B-9397-08002B2CF9AE}" pid="56" name="IVID202212FC">
    <vt:lpwstr/>
  </property>
  <property fmtid="{D5CDD505-2E9C-101B-9397-08002B2CF9AE}" pid="57" name="IVID50E598D9">
    <vt:lpwstr/>
  </property>
  <property fmtid="{D5CDD505-2E9C-101B-9397-08002B2CF9AE}" pid="58" name="IVID342B1DF5">
    <vt:lpwstr/>
  </property>
  <property fmtid="{D5CDD505-2E9C-101B-9397-08002B2CF9AE}" pid="59" name="IVID214F12D5">
    <vt:lpwstr/>
  </property>
</Properties>
</file>